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LK Nienburg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<sst xmlns="http://schemas.openxmlformats.org/spreadsheetml/2006/main" count="167" uniqueCount="68">
  <si>
    <t>Träger:</t>
  </si>
  <si>
    <t>Verwaltungseinheit:</t>
  </si>
  <si>
    <t>Art der Einrichtung:</t>
  </si>
  <si>
    <t>genehmigte Plätze:</t>
  </si>
  <si>
    <t>KG:</t>
  </si>
  <si>
    <t>IB:</t>
  </si>
  <si>
    <t>Hort/Krippe</t>
  </si>
  <si>
    <t>Gruppen:</t>
  </si>
  <si>
    <t>Plätze:</t>
  </si>
  <si>
    <t>vorm.:</t>
  </si>
  <si>
    <t>nachm.:</t>
  </si>
  <si>
    <t>Name der</t>
  </si>
  <si>
    <t>Einrichtung:</t>
  </si>
  <si>
    <t xml:space="preserve">    Belegte Plätze:</t>
  </si>
  <si>
    <t>Samtgemeinde Marklohe</t>
  </si>
  <si>
    <t>X</t>
  </si>
  <si>
    <t>2 davon 1 Kleingr.</t>
  </si>
  <si>
    <t>Einzugsbereich:EB:</t>
  </si>
  <si>
    <t>2005/2006</t>
  </si>
  <si>
    <t>2006/2007</t>
  </si>
  <si>
    <t>2007/2008</t>
  </si>
  <si>
    <t>Stand: 1.10.2005</t>
  </si>
  <si>
    <t>2008/2009</t>
  </si>
  <si>
    <t>2009/2010</t>
  </si>
  <si>
    <t>2010/2011</t>
  </si>
  <si>
    <t>Vorhandene Plätze:</t>
  </si>
  <si>
    <t>Angebot: %</t>
  </si>
  <si>
    <t>ganzt.</t>
  </si>
  <si>
    <t>Kindergartenjahr:</t>
  </si>
  <si>
    <t>Gesamtbedarf: 100 %</t>
  </si>
  <si>
    <t>Einwohnerzahlen:</t>
  </si>
  <si>
    <t>Bedarf bei 15%</t>
  </si>
  <si>
    <t>Bedarf bei 20%</t>
  </si>
  <si>
    <t>Bedarf nach Elternumfrage:</t>
  </si>
  <si>
    <t>Stadt Nienburg</t>
  </si>
  <si>
    <t>Samtgemeinde Eystrup</t>
  </si>
  <si>
    <t>Samtgemeinde Heemsen</t>
  </si>
  <si>
    <t>Samtgemeinde Grafsch. Hoya</t>
  </si>
  <si>
    <t>Samtgemeinde Landesbergen</t>
  </si>
  <si>
    <t>Samtgemeinde Liebenau</t>
  </si>
  <si>
    <t>Samtgemeinde Steimbke</t>
  </si>
  <si>
    <t>Samtgemeinde Uchte</t>
  </si>
  <si>
    <t>Flecken Steyerberg</t>
  </si>
  <si>
    <t>Gemeinde Stolzenau</t>
  </si>
  <si>
    <t>Insgesamt:</t>
  </si>
  <si>
    <t>Bedarf: 10 %</t>
  </si>
  <si>
    <t>Bedarf: 15 %</t>
  </si>
  <si>
    <t>Bedarf: 20 %</t>
  </si>
  <si>
    <t>Stadt Rehburg-Loccum</t>
  </si>
  <si>
    <t>Kinder:</t>
  </si>
  <si>
    <t>Familien:</t>
  </si>
  <si>
    <t>Private Betreuung:</t>
  </si>
  <si>
    <t>Tagesmutter:</t>
  </si>
  <si>
    <t>Sonstige Betreuung:</t>
  </si>
  <si>
    <t>Bedarf:</t>
  </si>
  <si>
    <t>Verwalt.-einheit:</t>
  </si>
  <si>
    <t>%</t>
  </si>
  <si>
    <t>Elternumfrage: Landkreis Nienburg/Weser:</t>
  </si>
  <si>
    <t xml:space="preserve">Abgefragte Geburtenjahrgänge:Juli 2003 bis Dezember 2005: </t>
  </si>
  <si>
    <t xml:space="preserve">Bedarfsermittlung 0 - 3-jährige Kinder im Landkreis Nienburg/Weser: Stand: 1.11.2005                           </t>
  </si>
  <si>
    <t>Geburten und Einwohnerzahlen: Jahrgänge:/Anzahl der Kinder - 3 Jahrgänge</t>
  </si>
  <si>
    <t>2003/2005</t>
  </si>
  <si>
    <t>2004/2006</t>
  </si>
  <si>
    <t>2005/2007</t>
  </si>
  <si>
    <t>Bedarf 1.7.2006</t>
  </si>
  <si>
    <t>Gesamt</t>
  </si>
  <si>
    <t>Bedarf 1.7.2007</t>
  </si>
  <si>
    <t>Bedarf 1.7.2008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</si>
</sst>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2" xfId="0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vertical="center" wrapText="1"/>
    </xf>
    <xf numFmtId="16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1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3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142"/>
  <sheetViews>
    <sheetView tabSelected="1" zoomScale="75" zoomScaleNormal="75" workbookViewId="0" topLeftCell="A2">
      <selection activeCell="A98" sqref="A98"/>
    </sheetView>
  </sheetViews>
  <sheetFormatPr defaultColWidth="11.421875" defaultRowHeight="12.75"/>
  <cols>
    <col min="1" max="1" width="13.28125" style="0" customWidth="1"/>
    <col min="2" max="2" width="15.28125" style="0" hidden="1" customWidth="1"/>
    <col min="3" max="3" width="16.421875" style="0" hidden="1" customWidth="1"/>
    <col min="4" max="4" width="6.57421875" style="0" hidden="1" customWidth="1"/>
    <col min="5" max="5" width="5.00390625" style="0" hidden="1" customWidth="1"/>
    <col min="6" max="6" width="5.28125" style="0" hidden="1" customWidth="1"/>
    <col min="7" max="7" width="8.7109375" style="0" hidden="1" customWidth="1"/>
    <col min="8" max="8" width="7.00390625" style="0" hidden="1" customWidth="1"/>
    <col min="9" max="9" width="5.8515625" style="0" hidden="1" customWidth="1"/>
    <col min="10" max="10" width="6.8515625" style="0" hidden="1" customWidth="1"/>
    <col min="11" max="11" width="5.00390625" style="0" hidden="1" customWidth="1"/>
    <col min="12" max="12" width="7.00390625" style="0" hidden="1" customWidth="1"/>
    <col min="13" max="13" width="6.7109375" style="0" hidden="1" customWidth="1"/>
    <col min="14" max="14" width="7.8515625" style="0" hidden="1" customWidth="1"/>
    <col min="15" max="15" width="7.28125" style="0" hidden="1" customWidth="1"/>
    <col min="16" max="17" width="7.140625" style="0" hidden="1" customWidth="1"/>
    <col min="18" max="23" width="7.28125" style="0" customWidth="1"/>
    <col min="24" max="24" width="7.7109375" style="0" customWidth="1"/>
    <col min="25" max="27" width="7.28125" style="0" customWidth="1"/>
    <col min="28" max="28" width="7.140625" style="0" customWidth="1"/>
    <col min="29" max="31" width="6.8515625" style="0" customWidth="1"/>
    <col min="32" max="33" width="6.57421875" style="0" customWidth="1"/>
    <col min="34" max="34" width="6.8515625" style="0" customWidth="1"/>
    <col min="35" max="35" width="8.421875" style="0" customWidth="1"/>
  </cols>
  <sheetData>
    <row r="1" ht="0.75" customHeight="1" hidden="1"/>
    <row r="2" spans="1:35" ht="46.5" customHeight="1">
      <c r="A2" s="41" t="s">
        <v>59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="35" customFormat="1" ht="36.75" customHeight="1" hidden="1">
      <c r="A3" s="34"/>
    </row>
    <row r="4" spans="1:35" s="35" customFormat="1" ht="36.75" customHeight="1">
      <c r="A4" s="41" t="s">
        <v>58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</row>
    <row r="5" spans="1:33" ht="15" customHeight="1">
      <c r="A5" s="1" t="s">
        <v>55</v>
      </c>
      <c r="B5" s="1" t="s">
        <v>11</v>
      </c>
      <c r="C5" s="1" t="s">
        <v>0</v>
      </c>
      <c r="D5" s="1" t="s">
        <v>2</v>
      </c>
      <c r="E5" s="1"/>
      <c r="F5" s="1"/>
      <c r="G5" s="1" t="s">
        <v>3</v>
      </c>
      <c r="H5" s="1"/>
      <c r="I5" s="9" t="s">
        <v>13</v>
      </c>
      <c r="J5" s="9"/>
      <c r="K5" s="9"/>
      <c r="L5" s="1" t="s">
        <v>30</v>
      </c>
      <c r="M5" s="1"/>
      <c r="N5" s="1"/>
      <c r="O5" s="1"/>
      <c r="P5" s="1"/>
      <c r="Q5" s="1"/>
      <c r="R5" s="42" t="s">
        <v>60</v>
      </c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22"/>
    </row>
    <row r="6" spans="1:35" ht="15" customHeight="1">
      <c r="A6" s="1"/>
      <c r="B6" s="1"/>
      <c r="C6" s="1"/>
      <c r="D6" s="1"/>
      <c r="E6" s="1"/>
      <c r="F6" s="1"/>
      <c r="G6" s="1"/>
      <c r="H6" s="1"/>
      <c r="I6" s="9" t="s">
        <v>21</v>
      </c>
      <c r="J6" s="9"/>
      <c r="K6" s="9"/>
      <c r="L6" s="1">
        <v>2000</v>
      </c>
      <c r="M6" s="1">
        <v>2001</v>
      </c>
      <c r="N6" s="1">
        <v>2002</v>
      </c>
      <c r="O6" s="1">
        <v>2003</v>
      </c>
      <c r="P6" s="1">
        <v>2004</v>
      </c>
      <c r="Q6" s="1">
        <v>2005</v>
      </c>
      <c r="R6" s="20" t="s">
        <v>61</v>
      </c>
      <c r="S6" s="20"/>
      <c r="T6" s="20" t="s">
        <v>62</v>
      </c>
      <c r="U6" s="20"/>
      <c r="V6" s="20" t="s">
        <v>63</v>
      </c>
      <c r="W6" s="44"/>
      <c r="X6" s="44"/>
      <c r="Y6" s="44"/>
      <c r="Z6" s="44"/>
      <c r="AA6" s="44"/>
      <c r="AB6" s="44"/>
      <c r="AC6" s="20"/>
      <c r="AD6" s="20"/>
      <c r="AE6" s="20"/>
      <c r="AF6" s="20"/>
      <c r="AG6" s="20"/>
      <c r="AH6" s="16"/>
      <c r="AI6" s="16"/>
    </row>
    <row r="7" spans="1:35" ht="15" customHeight="1">
      <c r="A7" s="1"/>
      <c r="B7" s="1"/>
      <c r="C7" s="1"/>
      <c r="D7" s="1"/>
      <c r="E7" s="1"/>
      <c r="F7" s="1"/>
      <c r="G7" s="1"/>
      <c r="H7" s="1"/>
      <c r="I7" s="9"/>
      <c r="J7" s="9"/>
      <c r="K7" s="9"/>
      <c r="L7" s="1"/>
      <c r="M7" s="1"/>
      <c r="N7" s="1"/>
      <c r="O7" s="1"/>
      <c r="P7" s="1"/>
      <c r="Q7" s="1"/>
      <c r="R7" s="20"/>
      <c r="S7" s="20"/>
      <c r="T7" s="20"/>
      <c r="U7" s="20"/>
      <c r="V7" s="20"/>
      <c r="W7" s="44" t="s">
        <v>64</v>
      </c>
      <c r="X7" s="44"/>
      <c r="Y7" s="44" t="s">
        <v>66</v>
      </c>
      <c r="Z7" s="42"/>
      <c r="AA7" s="36" t="s">
        <v>67</v>
      </c>
      <c r="AB7" s="20"/>
      <c r="AC7" s="20"/>
      <c r="AD7" s="20"/>
      <c r="AE7" s="20"/>
      <c r="AF7" s="20"/>
      <c r="AG7" s="20"/>
      <c r="AH7" s="16"/>
      <c r="AI7" s="16"/>
    </row>
    <row r="8" spans="1:35" ht="14.25" customHeight="1" thickBot="1">
      <c r="A8" t="s">
        <v>54</v>
      </c>
      <c r="B8" s="1" t="s">
        <v>12</v>
      </c>
      <c r="C8" s="1" t="s">
        <v>17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27</v>
      </c>
      <c r="R8" s="12" t="s">
        <v>49</v>
      </c>
      <c r="S8" s="12"/>
      <c r="T8" s="12" t="s">
        <v>49</v>
      </c>
      <c r="U8" s="12"/>
      <c r="V8" s="12" t="s">
        <v>49</v>
      </c>
      <c r="W8" s="1" t="s">
        <v>56</v>
      </c>
      <c r="X8" s="24" t="s">
        <v>65</v>
      </c>
      <c r="Y8" s="1" t="s">
        <v>56</v>
      </c>
      <c r="Z8" s="25" t="s">
        <v>65</v>
      </c>
      <c r="AA8" s="1" t="s">
        <v>56</v>
      </c>
      <c r="AB8" s="25" t="s">
        <v>65</v>
      </c>
      <c r="AC8" s="12"/>
      <c r="AD8" s="12"/>
      <c r="AE8" s="12"/>
      <c r="AF8" s="12"/>
      <c r="AG8" s="12"/>
      <c r="AH8" s="12"/>
      <c r="AI8" s="12"/>
    </row>
    <row r="9" spans="1:35" ht="24.75" customHeight="1" thickBot="1">
      <c r="A9" s="10" t="s">
        <v>34</v>
      </c>
      <c r="B9" s="10"/>
      <c r="C9" s="10"/>
      <c r="D9" s="5" t="s">
        <v>15</v>
      </c>
      <c r="E9" s="5" t="s">
        <v>15</v>
      </c>
      <c r="F9" s="5"/>
      <c r="G9" s="5">
        <v>2</v>
      </c>
      <c r="H9" s="5">
        <v>43</v>
      </c>
      <c r="I9" s="5">
        <v>43</v>
      </c>
      <c r="J9" s="5"/>
      <c r="K9" s="5"/>
      <c r="L9" s="5">
        <v>13</v>
      </c>
      <c r="M9" s="5">
        <v>13</v>
      </c>
      <c r="N9" s="5">
        <v>14</v>
      </c>
      <c r="O9" s="8">
        <v>10</v>
      </c>
      <c r="P9" s="8">
        <v>12</v>
      </c>
      <c r="Q9" s="8">
        <v>12</v>
      </c>
      <c r="R9" s="5">
        <v>934</v>
      </c>
      <c r="S9" s="5"/>
      <c r="T9" s="5">
        <v>895</v>
      </c>
      <c r="U9" s="5"/>
      <c r="V9" s="5">
        <v>883</v>
      </c>
      <c r="W9" s="8">
        <v>934</v>
      </c>
      <c r="X9" s="8"/>
      <c r="Y9" s="8">
        <v>895</v>
      </c>
      <c r="Z9" s="8"/>
      <c r="AA9" s="8">
        <v>883</v>
      </c>
      <c r="AB9" s="8"/>
      <c r="AC9" s="8"/>
      <c r="AD9" s="8"/>
      <c r="AE9" s="8"/>
      <c r="AF9" s="8"/>
      <c r="AG9" s="8"/>
      <c r="AH9" s="8"/>
      <c r="AI9" s="8"/>
    </row>
    <row r="10" spans="1:35" ht="24.75" customHeight="1" thickBot="1">
      <c r="A10" s="10" t="s">
        <v>33</v>
      </c>
      <c r="B10" s="10"/>
      <c r="C10" s="10"/>
      <c r="D10" s="19"/>
      <c r="E10" s="19"/>
      <c r="F10" s="19"/>
      <c r="G10" s="19"/>
      <c r="H10" s="19"/>
      <c r="I10" s="19"/>
      <c r="J10" s="19"/>
      <c r="K10" s="19"/>
      <c r="L10" s="5"/>
      <c r="M10" s="19"/>
      <c r="N10" s="19"/>
      <c r="O10" s="17"/>
      <c r="P10" s="17"/>
      <c r="Q10" s="17"/>
      <c r="R10" s="5"/>
      <c r="S10" s="19"/>
      <c r="T10" s="19"/>
      <c r="U10" s="19"/>
      <c r="V10" s="19"/>
      <c r="W10" s="8">
        <f>X10*100/W9</f>
        <v>6.9593147751606</v>
      </c>
      <c r="X10" s="8">
        <v>65</v>
      </c>
      <c r="Y10" s="8">
        <f>Z10*100/Y9</f>
        <v>10.726256983240223</v>
      </c>
      <c r="Z10" s="8">
        <v>96</v>
      </c>
      <c r="AA10" s="8">
        <f>AB10*100/AA9</f>
        <v>18.7995469988675</v>
      </c>
      <c r="AB10" s="8">
        <v>166</v>
      </c>
      <c r="AC10" s="8"/>
      <c r="AD10" s="8"/>
      <c r="AE10" s="8"/>
      <c r="AF10" s="8"/>
      <c r="AG10" s="8"/>
      <c r="AH10" s="8"/>
      <c r="AI10" s="8"/>
    </row>
    <row r="11" spans="1:35" ht="24.75" customHeight="1" thickBot="1">
      <c r="A11" s="10" t="s">
        <v>50</v>
      </c>
      <c r="B11" s="10"/>
      <c r="C11" s="10"/>
      <c r="D11" s="19"/>
      <c r="E11" s="19"/>
      <c r="F11" s="19"/>
      <c r="G11" s="19"/>
      <c r="H11" s="19"/>
      <c r="I11" s="19"/>
      <c r="J11" s="19"/>
      <c r="K11" s="19"/>
      <c r="L11" s="5"/>
      <c r="M11" s="19"/>
      <c r="N11" s="19"/>
      <c r="O11" s="17"/>
      <c r="P11" s="17"/>
      <c r="Q11" s="17"/>
      <c r="R11" s="5"/>
      <c r="S11" s="19"/>
      <c r="T11" s="19"/>
      <c r="U11" s="19"/>
      <c r="V11" s="19"/>
      <c r="W11" s="8">
        <f>X11*100/W9</f>
        <v>20.449678800856532</v>
      </c>
      <c r="X11" s="8">
        <v>191</v>
      </c>
      <c r="Y11" s="8">
        <f>Z11*100/Y9</f>
        <v>7.82122905027933</v>
      </c>
      <c r="Z11" s="8">
        <v>70</v>
      </c>
      <c r="AA11" s="8">
        <f>AB11*100/AA9</f>
        <v>1.245753114382786</v>
      </c>
      <c r="AB11" s="8">
        <v>11</v>
      </c>
      <c r="AC11" s="8"/>
      <c r="AD11" s="8"/>
      <c r="AE11" s="8"/>
      <c r="AF11" s="8"/>
      <c r="AG11" s="8"/>
      <c r="AH11" s="8"/>
      <c r="AI11" s="8"/>
    </row>
    <row r="12" spans="1:35" ht="24.75" customHeight="1" thickBot="1">
      <c r="A12" s="10" t="s">
        <v>51</v>
      </c>
      <c r="B12" s="10"/>
      <c r="C12" s="10"/>
      <c r="D12" s="19"/>
      <c r="E12" s="19"/>
      <c r="F12" s="19"/>
      <c r="G12" s="19"/>
      <c r="H12" s="19"/>
      <c r="I12" s="19"/>
      <c r="J12" s="19"/>
      <c r="K12" s="19"/>
      <c r="L12" s="5"/>
      <c r="M12" s="19"/>
      <c r="N12" s="19"/>
      <c r="O12" s="17"/>
      <c r="P12" s="17"/>
      <c r="Q12" s="17"/>
      <c r="R12" s="5"/>
      <c r="S12" s="19"/>
      <c r="T12" s="19"/>
      <c r="U12" s="19"/>
      <c r="V12" s="19"/>
      <c r="W12" s="8">
        <f>X12*100/W9</f>
        <v>1.9271948608137044</v>
      </c>
      <c r="X12" s="8">
        <v>18</v>
      </c>
      <c r="Y12" s="8">
        <f>Z12*100/Y9</f>
        <v>0.7821229050279329</v>
      </c>
      <c r="Z12" s="8">
        <v>7</v>
      </c>
      <c r="AA12" s="8">
        <f>AB12*100/AA9</f>
        <v>0</v>
      </c>
      <c r="AB12" s="8">
        <v>0</v>
      </c>
      <c r="AC12" s="8"/>
      <c r="AD12" s="8"/>
      <c r="AE12" s="8"/>
      <c r="AF12" s="8"/>
      <c r="AG12" s="8"/>
      <c r="AH12" s="8"/>
      <c r="AI12" s="8"/>
    </row>
    <row r="13" spans="1:35" ht="24.75" customHeight="1" thickBot="1">
      <c r="A13" s="10" t="s">
        <v>52</v>
      </c>
      <c r="B13" s="10"/>
      <c r="C13" s="10"/>
      <c r="D13" s="19"/>
      <c r="E13" s="19"/>
      <c r="F13" s="19"/>
      <c r="G13" s="19"/>
      <c r="H13" s="19"/>
      <c r="I13" s="19"/>
      <c r="J13" s="19"/>
      <c r="K13" s="19"/>
      <c r="L13" s="5"/>
      <c r="M13" s="19"/>
      <c r="N13" s="19"/>
      <c r="O13" s="17"/>
      <c r="P13" s="17"/>
      <c r="Q13" s="17"/>
      <c r="R13" s="5"/>
      <c r="S13" s="19"/>
      <c r="T13" s="19"/>
      <c r="U13" s="19"/>
      <c r="V13" s="19"/>
      <c r="W13" s="8">
        <f>X13*100/W9</f>
        <v>0.32119914346895073</v>
      </c>
      <c r="X13" s="8">
        <v>3</v>
      </c>
      <c r="Y13" s="8">
        <f>Z13*100/Y9</f>
        <v>0.22346368715083798</v>
      </c>
      <c r="Z13" s="8">
        <v>2</v>
      </c>
      <c r="AA13" s="8">
        <f>AB13*100/AA9</f>
        <v>0.11325028312570781</v>
      </c>
      <c r="AB13" s="8">
        <v>1</v>
      </c>
      <c r="AC13" s="8"/>
      <c r="AD13" s="8"/>
      <c r="AE13" s="8"/>
      <c r="AF13" s="8"/>
      <c r="AG13" s="8"/>
      <c r="AH13" s="8"/>
      <c r="AI13" s="8"/>
    </row>
    <row r="14" spans="1:35" ht="24.75" customHeight="1" thickBot="1">
      <c r="A14" s="10" t="s">
        <v>53</v>
      </c>
      <c r="B14" s="10"/>
      <c r="C14" s="10"/>
      <c r="D14" s="19"/>
      <c r="E14" s="19"/>
      <c r="F14" s="19"/>
      <c r="G14" s="19"/>
      <c r="H14" s="19"/>
      <c r="I14" s="19"/>
      <c r="J14" s="19"/>
      <c r="K14" s="19"/>
      <c r="L14" s="5"/>
      <c r="M14" s="19"/>
      <c r="N14" s="19"/>
      <c r="O14" s="17"/>
      <c r="P14" s="17"/>
      <c r="Q14" s="17"/>
      <c r="R14" s="5"/>
      <c r="S14" s="19"/>
      <c r="T14" s="19"/>
      <c r="U14" s="19"/>
      <c r="V14" s="19"/>
      <c r="W14" s="8">
        <f>X14*100/W9</f>
        <v>0.5353319057815846</v>
      </c>
      <c r="X14" s="8">
        <v>5</v>
      </c>
      <c r="Y14" s="8">
        <f>Z14*100/Y9</f>
        <v>0</v>
      </c>
      <c r="Z14" s="8">
        <v>0</v>
      </c>
      <c r="AA14" s="8">
        <f>AB14*100/AA9</f>
        <v>0</v>
      </c>
      <c r="AB14" s="8">
        <v>0</v>
      </c>
      <c r="AC14" s="8"/>
      <c r="AD14" s="8"/>
      <c r="AE14" s="8"/>
      <c r="AF14" s="8"/>
      <c r="AG14" s="8"/>
      <c r="AH14" s="8"/>
      <c r="AI14" s="8"/>
    </row>
    <row r="15" spans="1:35" ht="24.75" customHeight="1" thickBot="1">
      <c r="A15" s="10"/>
      <c r="B15" s="10"/>
      <c r="C15" s="10"/>
      <c r="D15" s="19"/>
      <c r="E15" s="19"/>
      <c r="F15" s="19"/>
      <c r="G15" s="19"/>
      <c r="H15" s="19"/>
      <c r="I15" s="19"/>
      <c r="J15" s="19"/>
      <c r="K15" s="19"/>
      <c r="L15" s="5"/>
      <c r="M15" s="19"/>
      <c r="N15" s="19"/>
      <c r="O15" s="17"/>
      <c r="P15" s="17"/>
      <c r="Q15" s="17"/>
      <c r="R15" s="5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</row>
    <row r="16" spans="1:35" ht="24.75" customHeight="1" thickBot="1">
      <c r="A16" s="10" t="s">
        <v>48</v>
      </c>
      <c r="B16" s="10"/>
      <c r="C16" s="10"/>
      <c r="D16" s="8" t="s">
        <v>15</v>
      </c>
      <c r="E16" s="8"/>
      <c r="F16" s="8"/>
      <c r="G16" s="8">
        <v>2</v>
      </c>
      <c r="H16" s="8">
        <v>41</v>
      </c>
      <c r="I16" s="8">
        <v>41</v>
      </c>
      <c r="J16" s="8"/>
      <c r="K16" s="8"/>
      <c r="L16" s="5">
        <v>17</v>
      </c>
      <c r="M16" s="8">
        <v>32</v>
      </c>
      <c r="N16" s="8">
        <v>25</v>
      </c>
      <c r="O16" s="17">
        <v>21</v>
      </c>
      <c r="P16" s="17">
        <v>23</v>
      </c>
      <c r="Q16" s="17">
        <v>23</v>
      </c>
      <c r="R16" s="5">
        <v>260</v>
      </c>
      <c r="S16" s="19"/>
      <c r="T16" s="8">
        <v>263</v>
      </c>
      <c r="U16" s="8"/>
      <c r="V16" s="8">
        <v>260</v>
      </c>
      <c r="W16" s="8">
        <v>260</v>
      </c>
      <c r="X16" s="8"/>
      <c r="Y16" s="8">
        <v>263</v>
      </c>
      <c r="Z16" s="8"/>
      <c r="AA16" s="8">
        <v>260</v>
      </c>
      <c r="AB16" s="8"/>
      <c r="AC16" s="8"/>
      <c r="AD16" s="8"/>
      <c r="AE16" s="8"/>
      <c r="AF16" s="8"/>
      <c r="AG16" s="8"/>
      <c r="AH16" s="8"/>
      <c r="AI16" s="8"/>
    </row>
    <row r="17" spans="1:35" ht="24.75" customHeight="1" thickBot="1">
      <c r="A17" s="10" t="s">
        <v>33</v>
      </c>
      <c r="B17" s="10"/>
      <c r="C17" s="10"/>
      <c r="D17" s="8"/>
      <c r="E17" s="8"/>
      <c r="F17" s="8"/>
      <c r="G17" s="8"/>
      <c r="H17" s="8"/>
      <c r="I17" s="8"/>
      <c r="J17" s="8"/>
      <c r="K17" s="8"/>
      <c r="L17" s="19"/>
      <c r="M17" s="8"/>
      <c r="N17" s="8"/>
      <c r="O17" s="17"/>
      <c r="P17" s="17"/>
      <c r="Q17" s="17"/>
      <c r="R17" s="19"/>
      <c r="S17" s="19"/>
      <c r="T17" s="8"/>
      <c r="U17" s="8"/>
      <c r="V17" s="8"/>
      <c r="W17" s="8">
        <f>X17*100/W16</f>
        <v>5.384615384615385</v>
      </c>
      <c r="X17" s="8">
        <v>14</v>
      </c>
      <c r="Y17" s="8">
        <f>Z17*100/Y16</f>
        <v>15.209125475285171</v>
      </c>
      <c r="Z17" s="8">
        <v>40</v>
      </c>
      <c r="AA17" s="8">
        <f>AB17*100/AA16</f>
        <v>22.307692307692307</v>
      </c>
      <c r="AB17" s="8">
        <v>58</v>
      </c>
      <c r="AC17" s="8"/>
      <c r="AD17" s="8"/>
      <c r="AE17" s="8"/>
      <c r="AF17" s="8"/>
      <c r="AG17" s="8"/>
      <c r="AH17" s="8"/>
      <c r="AI17" s="8"/>
    </row>
    <row r="18" spans="1:35" ht="24.75" customHeight="1" thickBot="1">
      <c r="A18" s="10" t="s">
        <v>50</v>
      </c>
      <c r="B18" s="10"/>
      <c r="C18" s="10"/>
      <c r="D18" s="8"/>
      <c r="E18" s="8"/>
      <c r="F18" s="8"/>
      <c r="G18" s="8"/>
      <c r="H18" s="8"/>
      <c r="I18" s="8"/>
      <c r="J18" s="8"/>
      <c r="K18" s="8"/>
      <c r="L18" s="19"/>
      <c r="M18" s="8"/>
      <c r="N18" s="8"/>
      <c r="O18" s="17"/>
      <c r="P18" s="17"/>
      <c r="Q18" s="17"/>
      <c r="R18" s="19"/>
      <c r="S18" s="19"/>
      <c r="T18" s="8"/>
      <c r="U18" s="8"/>
      <c r="V18" s="8"/>
      <c r="W18" s="8">
        <f>X18*100/W16</f>
        <v>26.153846153846153</v>
      </c>
      <c r="X18" s="8">
        <v>68</v>
      </c>
      <c r="Y18" s="8">
        <f>Z18*100/Y16</f>
        <v>14.448669201520913</v>
      </c>
      <c r="Z18" s="8">
        <v>38</v>
      </c>
      <c r="AA18" s="8">
        <f>AB18*100/AA16</f>
        <v>5.769230769230769</v>
      </c>
      <c r="AB18" s="8">
        <v>15</v>
      </c>
      <c r="AC18" s="8"/>
      <c r="AD18" s="8"/>
      <c r="AE18" s="8"/>
      <c r="AF18" s="8"/>
      <c r="AG18" s="8"/>
      <c r="AH18" s="8"/>
      <c r="AI18" s="8"/>
    </row>
    <row r="19" spans="1:35" ht="24.75" customHeight="1" thickBot="1">
      <c r="A19" s="10" t="s">
        <v>51</v>
      </c>
      <c r="B19" s="10"/>
      <c r="C19" s="10"/>
      <c r="D19" s="8"/>
      <c r="E19" s="8"/>
      <c r="F19" s="8"/>
      <c r="G19" s="8"/>
      <c r="H19" s="8"/>
      <c r="I19" s="8"/>
      <c r="J19" s="8"/>
      <c r="K19" s="8"/>
      <c r="L19" s="19"/>
      <c r="M19" s="8"/>
      <c r="N19" s="8"/>
      <c r="O19" s="17"/>
      <c r="P19" s="17"/>
      <c r="Q19" s="17"/>
      <c r="R19" s="19"/>
      <c r="S19" s="19"/>
      <c r="T19" s="8"/>
      <c r="U19" s="8"/>
      <c r="V19" s="8"/>
      <c r="W19" s="8">
        <f>X19*100/W16</f>
        <v>10</v>
      </c>
      <c r="X19" s="8">
        <v>26</v>
      </c>
      <c r="Y19" s="8">
        <f>Z19*100/Y16</f>
        <v>7.984790874524715</v>
      </c>
      <c r="Z19" s="8">
        <v>21</v>
      </c>
      <c r="AA19" s="8">
        <f>AB19*100/AA16</f>
        <v>3.8461538461538463</v>
      </c>
      <c r="AB19" s="8">
        <v>10</v>
      </c>
      <c r="AC19" s="8"/>
      <c r="AD19" s="8"/>
      <c r="AE19" s="8"/>
      <c r="AF19" s="8"/>
      <c r="AG19" s="8"/>
      <c r="AH19" s="8"/>
      <c r="AI19" s="8"/>
    </row>
    <row r="20" spans="1:35" ht="24.75" customHeight="1" thickBot="1">
      <c r="A20" s="10" t="s">
        <v>52</v>
      </c>
      <c r="B20" s="10"/>
      <c r="C20" s="10"/>
      <c r="D20" s="8"/>
      <c r="E20" s="8"/>
      <c r="F20" s="8"/>
      <c r="G20" s="8"/>
      <c r="H20" s="8"/>
      <c r="I20" s="8"/>
      <c r="J20" s="8"/>
      <c r="K20" s="8"/>
      <c r="L20" s="19"/>
      <c r="M20" s="8"/>
      <c r="N20" s="8"/>
      <c r="O20" s="17"/>
      <c r="P20" s="17"/>
      <c r="Q20" s="17"/>
      <c r="R20" s="19"/>
      <c r="S20" s="19"/>
      <c r="T20" s="8"/>
      <c r="U20" s="8"/>
      <c r="V20" s="8"/>
      <c r="W20" s="8">
        <f>X20*100/W16</f>
        <v>0.7692307692307693</v>
      </c>
      <c r="X20" s="8">
        <v>2</v>
      </c>
      <c r="Y20" s="8">
        <f>Z20*100/Y16</f>
        <v>0.7604562737642585</v>
      </c>
      <c r="Z20" s="8">
        <v>2</v>
      </c>
      <c r="AA20" s="8">
        <f>AB20*100/AA16</f>
        <v>0.38461538461538464</v>
      </c>
      <c r="AB20" s="8">
        <v>1</v>
      </c>
      <c r="AC20" s="8"/>
      <c r="AD20" s="8"/>
      <c r="AE20" s="8"/>
      <c r="AF20" s="8"/>
      <c r="AG20" s="8"/>
      <c r="AH20" s="8"/>
      <c r="AI20" s="8"/>
    </row>
    <row r="21" spans="1:35" ht="24.75" customHeight="1" thickBot="1">
      <c r="A21" s="10" t="s">
        <v>53</v>
      </c>
      <c r="B21" s="10"/>
      <c r="C21" s="10"/>
      <c r="D21" s="8"/>
      <c r="E21" s="8"/>
      <c r="F21" s="8"/>
      <c r="G21" s="8"/>
      <c r="H21" s="8"/>
      <c r="I21" s="8"/>
      <c r="J21" s="8"/>
      <c r="K21" s="8"/>
      <c r="L21" s="19"/>
      <c r="M21" s="8"/>
      <c r="N21" s="8"/>
      <c r="O21" s="17"/>
      <c r="P21" s="17"/>
      <c r="Q21" s="17"/>
      <c r="R21" s="19"/>
      <c r="S21" s="19"/>
      <c r="T21" s="8"/>
      <c r="U21" s="8"/>
      <c r="V21" s="8"/>
      <c r="W21" s="8">
        <f>X21*100/W16</f>
        <v>3.076923076923077</v>
      </c>
      <c r="X21" s="8">
        <v>8</v>
      </c>
      <c r="Y21" s="8">
        <f>Z21*100/Y16</f>
        <v>0.7604562737642585</v>
      </c>
      <c r="Z21" s="8">
        <v>2</v>
      </c>
      <c r="AA21" s="8">
        <f>AB21*100/AA16</f>
        <v>0</v>
      </c>
      <c r="AB21" s="8">
        <v>0</v>
      </c>
      <c r="AC21" s="8"/>
      <c r="AD21" s="8"/>
      <c r="AE21" s="8"/>
      <c r="AF21" s="8"/>
      <c r="AG21" s="8"/>
      <c r="AH21" s="8"/>
      <c r="AI21" s="8"/>
    </row>
    <row r="22" spans="1:35" ht="24.75" customHeight="1" thickBot="1">
      <c r="A22" s="10"/>
      <c r="B22" s="10"/>
      <c r="C22" s="10"/>
      <c r="D22" s="8"/>
      <c r="E22" s="8"/>
      <c r="F22" s="8"/>
      <c r="G22" s="8"/>
      <c r="H22" s="8"/>
      <c r="I22" s="8"/>
      <c r="J22" s="8"/>
      <c r="K22" s="8"/>
      <c r="L22" s="19"/>
      <c r="M22" s="8"/>
      <c r="N22" s="8"/>
      <c r="O22" s="17"/>
      <c r="P22" s="17"/>
      <c r="Q22" s="17"/>
      <c r="R22" s="19"/>
      <c r="S22" s="19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</row>
    <row r="23" spans="1:35" ht="24.75" customHeight="1" thickBot="1">
      <c r="A23" s="10" t="s">
        <v>35</v>
      </c>
      <c r="B23" s="10"/>
      <c r="C23" s="10"/>
      <c r="D23" s="8" t="s">
        <v>15</v>
      </c>
      <c r="E23" s="8"/>
      <c r="F23" s="8"/>
      <c r="G23" s="8">
        <v>1</v>
      </c>
      <c r="H23" s="8">
        <v>20</v>
      </c>
      <c r="I23" s="8">
        <v>20</v>
      </c>
      <c r="J23" s="8"/>
      <c r="K23" s="8"/>
      <c r="L23" s="8"/>
      <c r="M23" s="8"/>
      <c r="N23" s="8"/>
      <c r="O23" s="8"/>
      <c r="P23" s="8"/>
      <c r="Q23" s="8"/>
      <c r="R23" s="8">
        <v>167</v>
      </c>
      <c r="S23" s="8"/>
      <c r="T23" s="8">
        <v>171</v>
      </c>
      <c r="U23" s="8"/>
      <c r="V23" s="8">
        <v>169</v>
      </c>
      <c r="W23" s="8">
        <v>167</v>
      </c>
      <c r="X23" s="8"/>
      <c r="Y23" s="8">
        <v>171</v>
      </c>
      <c r="Z23" s="8"/>
      <c r="AA23" s="8">
        <v>169</v>
      </c>
      <c r="AB23" s="8"/>
      <c r="AC23" s="8"/>
      <c r="AD23" s="8"/>
      <c r="AE23" s="8"/>
      <c r="AF23" s="8"/>
      <c r="AG23" s="8"/>
      <c r="AH23" s="8"/>
      <c r="AI23" s="8"/>
    </row>
    <row r="24" spans="1:35" ht="24.75" customHeight="1" thickBot="1">
      <c r="A24" s="10" t="s">
        <v>33</v>
      </c>
      <c r="B24" s="10"/>
      <c r="C24" s="1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>
        <f>X24*100/W23</f>
        <v>10.179640718562874</v>
      </c>
      <c r="X24" s="8">
        <v>17</v>
      </c>
      <c r="Y24" s="8">
        <f>Z24*100/Y23</f>
        <v>23.391812865497077</v>
      </c>
      <c r="Z24" s="8">
        <v>40</v>
      </c>
      <c r="AA24" s="8">
        <f>AB24*100/AA23</f>
        <v>26.62721893491124</v>
      </c>
      <c r="AB24" s="8">
        <v>45</v>
      </c>
      <c r="AC24" s="8"/>
      <c r="AD24" s="8"/>
      <c r="AE24" s="8"/>
      <c r="AF24" s="8"/>
      <c r="AG24" s="8"/>
      <c r="AH24" s="8"/>
      <c r="AI24" s="8"/>
    </row>
    <row r="25" spans="1:35" ht="24.75" customHeight="1" thickBot="1">
      <c r="A25" s="10" t="s">
        <v>50</v>
      </c>
      <c r="B25" s="10"/>
      <c r="C25" s="10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>
        <f>X25*100/W23</f>
        <v>37.125748502994014</v>
      </c>
      <c r="X25" s="8">
        <v>62</v>
      </c>
      <c r="Y25" s="8">
        <f>Z25*100/Y23</f>
        <v>22.22222222222222</v>
      </c>
      <c r="Z25" s="8">
        <v>38</v>
      </c>
      <c r="AA25" s="8">
        <f>AB25*100/AA23</f>
        <v>8.875739644970414</v>
      </c>
      <c r="AB25" s="8">
        <v>15</v>
      </c>
      <c r="AC25" s="8"/>
      <c r="AD25" s="8"/>
      <c r="AE25" s="8"/>
      <c r="AF25" s="8"/>
      <c r="AG25" s="8"/>
      <c r="AH25" s="8"/>
      <c r="AI25" s="8"/>
    </row>
    <row r="26" spans="1:35" ht="24.75" customHeight="1" thickBot="1">
      <c r="A26" s="10" t="s">
        <v>51</v>
      </c>
      <c r="B26" s="10"/>
      <c r="C26" s="1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f>X26*100/W23</f>
        <v>10.179640718562874</v>
      </c>
      <c r="X26" s="8">
        <v>17</v>
      </c>
      <c r="Y26" s="8">
        <f>Z26*100/Y23</f>
        <v>8.187134502923977</v>
      </c>
      <c r="Z26" s="8">
        <v>14</v>
      </c>
      <c r="AA26" s="8">
        <f>AB26*100/AA23</f>
        <v>5.9171597633136095</v>
      </c>
      <c r="AB26" s="8">
        <v>10</v>
      </c>
      <c r="AC26" s="8"/>
      <c r="AD26" s="8"/>
      <c r="AE26" s="8"/>
      <c r="AF26" s="8"/>
      <c r="AG26" s="8"/>
      <c r="AH26" s="8"/>
      <c r="AI26" s="8"/>
    </row>
    <row r="27" spans="1:35" ht="24.75" customHeight="1" thickBot="1">
      <c r="A27" s="10" t="s">
        <v>52</v>
      </c>
      <c r="B27" s="10"/>
      <c r="C27" s="10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>
        <f>X27*100/W23</f>
        <v>0</v>
      </c>
      <c r="X27" s="8">
        <v>0</v>
      </c>
      <c r="Y27" s="8">
        <f>Z1*100/Y23</f>
        <v>0</v>
      </c>
      <c r="Z27" s="8">
        <v>1</v>
      </c>
      <c r="AA27" s="8"/>
      <c r="AB27" s="8">
        <v>0</v>
      </c>
      <c r="AC27" s="8"/>
      <c r="AD27" s="8"/>
      <c r="AE27" s="8"/>
      <c r="AF27" s="8"/>
      <c r="AG27" s="8"/>
      <c r="AH27" s="8"/>
      <c r="AI27" s="8"/>
    </row>
    <row r="28" spans="1:35" ht="24.75" customHeight="1" thickBot="1">
      <c r="A28" s="10" t="s">
        <v>53</v>
      </c>
      <c r="B28" s="10"/>
      <c r="C28" s="1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/>
      <c r="AD28" s="8"/>
      <c r="AE28" s="8"/>
      <c r="AF28" s="8"/>
      <c r="AG28" s="8"/>
      <c r="AH28" s="8"/>
      <c r="AI28" s="8"/>
    </row>
    <row r="29" spans="1:35" ht="24.75" customHeight="1" thickBot="1">
      <c r="A29" s="10"/>
      <c r="B29" s="10"/>
      <c r="C29" s="10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</row>
    <row r="30" spans="1:35" ht="24.75" customHeight="1" thickBot="1">
      <c r="A30" s="10" t="s">
        <v>36</v>
      </c>
      <c r="B30" s="10"/>
      <c r="C30" s="10"/>
      <c r="D30" s="8" t="s">
        <v>15</v>
      </c>
      <c r="E30" s="8"/>
      <c r="F30" s="8"/>
      <c r="G30" s="8">
        <v>2</v>
      </c>
      <c r="H30" s="8">
        <v>48</v>
      </c>
      <c r="I30" s="8">
        <v>48</v>
      </c>
      <c r="J30" s="8"/>
      <c r="K30" s="8"/>
      <c r="L30" s="8">
        <v>13</v>
      </c>
      <c r="M30" s="8">
        <v>17</v>
      </c>
      <c r="N30" s="8">
        <v>11</v>
      </c>
      <c r="O30" s="8">
        <v>7</v>
      </c>
      <c r="P30" s="8">
        <v>12</v>
      </c>
      <c r="Q30" s="8">
        <v>11</v>
      </c>
      <c r="R30" s="8">
        <v>169</v>
      </c>
      <c r="S30" s="8"/>
      <c r="T30" s="8">
        <v>170</v>
      </c>
      <c r="U30" s="8"/>
      <c r="V30" s="8">
        <v>168</v>
      </c>
      <c r="W30" s="8">
        <v>169</v>
      </c>
      <c r="X30" s="8"/>
      <c r="Y30" s="8">
        <v>170</v>
      </c>
      <c r="Z30" s="8"/>
      <c r="AA30" s="8">
        <v>168</v>
      </c>
      <c r="AB30" s="8"/>
      <c r="AC30" s="8"/>
      <c r="AD30" s="8"/>
      <c r="AE30" s="8"/>
      <c r="AF30" s="8"/>
      <c r="AG30" s="8"/>
      <c r="AH30" s="8"/>
      <c r="AI30" s="8"/>
    </row>
    <row r="31" spans="1:35" ht="24.75" customHeight="1" thickBot="1">
      <c r="A31" s="10" t="s">
        <v>33</v>
      </c>
      <c r="B31" s="10"/>
      <c r="C31" s="10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>
        <f>X31*100/W30</f>
        <v>8.284023668639053</v>
      </c>
      <c r="X31" s="8">
        <v>14</v>
      </c>
      <c r="Y31" s="8">
        <f>Z31*100/Y30</f>
        <v>13.529411764705882</v>
      </c>
      <c r="Z31" s="8">
        <v>23</v>
      </c>
      <c r="AA31" s="8">
        <f>AB31*100/AA30</f>
        <v>19.642857142857142</v>
      </c>
      <c r="AB31" s="8">
        <v>33</v>
      </c>
      <c r="AC31" s="8"/>
      <c r="AD31" s="8"/>
      <c r="AE31" s="8"/>
      <c r="AF31" s="8"/>
      <c r="AG31" s="8"/>
      <c r="AH31" s="8"/>
      <c r="AI31" s="8"/>
    </row>
    <row r="32" spans="1:35" ht="24.75" customHeight="1" thickBot="1">
      <c r="A32" s="10" t="s">
        <v>50</v>
      </c>
      <c r="B32" s="10"/>
      <c r="C32" s="1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>
        <f>X32*100/W30</f>
        <v>26.62721893491124</v>
      </c>
      <c r="X32" s="8">
        <v>45</v>
      </c>
      <c r="Y32" s="8">
        <f>Z32*100/Y30</f>
        <v>15.294117647058824</v>
      </c>
      <c r="Z32" s="8">
        <v>26</v>
      </c>
      <c r="AA32" s="8">
        <f>AB32*100/AA30</f>
        <v>7.738095238095238</v>
      </c>
      <c r="AB32" s="8">
        <v>13</v>
      </c>
      <c r="AC32" s="8"/>
      <c r="AD32" s="8"/>
      <c r="AE32" s="8"/>
      <c r="AF32" s="8"/>
      <c r="AG32" s="8"/>
      <c r="AH32" s="8"/>
      <c r="AI32" s="8"/>
    </row>
    <row r="33" spans="1:35" ht="24.75" customHeight="1" thickBot="1">
      <c r="A33" s="10" t="s">
        <v>51</v>
      </c>
      <c r="B33" s="10"/>
      <c r="C33" s="10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>
        <f>X33*100/W30</f>
        <v>7.6923076923076925</v>
      </c>
      <c r="X33" s="8">
        <v>13</v>
      </c>
      <c r="Y33" s="8">
        <f>Z33*100/Y30</f>
        <v>6.470588235294118</v>
      </c>
      <c r="Z33" s="8">
        <v>11</v>
      </c>
      <c r="AA33" s="8">
        <f>AB33*100/AA30</f>
        <v>2.380952380952381</v>
      </c>
      <c r="AB33" s="8">
        <v>4</v>
      </c>
      <c r="AC33" s="8"/>
      <c r="AD33" s="8"/>
      <c r="AE33" s="8"/>
      <c r="AF33" s="8"/>
      <c r="AG33" s="8"/>
      <c r="AH33" s="8"/>
      <c r="AI33" s="8"/>
    </row>
    <row r="34" spans="1:35" ht="24.75" customHeight="1" thickBot="1">
      <c r="A34" s="10" t="s">
        <v>52</v>
      </c>
      <c r="B34" s="10"/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>
        <f>X34*100/W30</f>
        <v>1.7751479289940828</v>
      </c>
      <c r="X34" s="8">
        <v>3</v>
      </c>
      <c r="Y34" s="8">
        <f>Z34*100/Y30</f>
        <v>0</v>
      </c>
      <c r="Z34" s="8">
        <v>0</v>
      </c>
      <c r="AA34" s="8">
        <f>AB34*100/AA30</f>
        <v>0</v>
      </c>
      <c r="AB34" s="8">
        <v>0</v>
      </c>
      <c r="AC34" s="8"/>
      <c r="AD34" s="8"/>
      <c r="AE34" s="8"/>
      <c r="AF34" s="8"/>
      <c r="AG34" s="8"/>
      <c r="AH34" s="8"/>
      <c r="AI34" s="8"/>
    </row>
    <row r="35" spans="1:35" ht="24.75" customHeight="1" thickBot="1">
      <c r="A35" s="10" t="s">
        <v>53</v>
      </c>
      <c r="B35" s="10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>
        <f>X35*100/W30</f>
        <v>0.591715976331361</v>
      </c>
      <c r="X35" s="21">
        <v>1</v>
      </c>
      <c r="Y35" s="8">
        <f>Z35*100/Y30</f>
        <v>2.3529411764705883</v>
      </c>
      <c r="Z35" s="21">
        <v>4</v>
      </c>
      <c r="AA35" s="8">
        <f>AB35*100/AA30</f>
        <v>4.166666666666667</v>
      </c>
      <c r="AB35" s="21">
        <v>7</v>
      </c>
      <c r="AC35" s="8"/>
      <c r="AD35" s="8"/>
      <c r="AE35" s="8"/>
      <c r="AF35" s="8"/>
      <c r="AG35" s="8"/>
      <c r="AH35" s="8"/>
      <c r="AI35" s="8"/>
    </row>
    <row r="36" spans="1:35" ht="24.75" customHeight="1" thickBot="1">
      <c r="A36" s="10"/>
      <c r="B36" s="10"/>
      <c r="C36" s="1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26"/>
      <c r="Y36" s="26"/>
      <c r="Z36" s="26"/>
      <c r="AA36" s="8"/>
      <c r="AB36" s="8"/>
      <c r="AC36" s="8"/>
      <c r="AD36" s="8"/>
      <c r="AE36" s="8"/>
      <c r="AF36" s="8"/>
      <c r="AG36" s="8"/>
      <c r="AH36" s="8"/>
      <c r="AI36" s="8"/>
    </row>
    <row r="37" spans="1:35" ht="24.75" customHeight="1" thickBot="1">
      <c r="A37" s="10" t="s">
        <v>37</v>
      </c>
      <c r="B37" s="10"/>
      <c r="C37" s="10"/>
      <c r="D37" s="8" t="s">
        <v>15</v>
      </c>
      <c r="E37" s="8"/>
      <c r="F37" s="8"/>
      <c r="G37" s="8">
        <v>2</v>
      </c>
      <c r="H37" s="8">
        <v>50</v>
      </c>
      <c r="I37" s="8">
        <v>50</v>
      </c>
      <c r="J37" s="8"/>
      <c r="K37" s="8"/>
      <c r="L37" s="8">
        <v>32</v>
      </c>
      <c r="M37" s="8">
        <v>31</v>
      </c>
      <c r="N37" s="8">
        <v>27</v>
      </c>
      <c r="O37" s="8">
        <v>27</v>
      </c>
      <c r="P37" s="8">
        <v>28</v>
      </c>
      <c r="Q37" s="8">
        <v>28</v>
      </c>
      <c r="R37" s="8">
        <v>256</v>
      </c>
      <c r="S37" s="8"/>
      <c r="T37" s="8">
        <v>272</v>
      </c>
      <c r="U37" s="8"/>
      <c r="V37" s="8">
        <v>268</v>
      </c>
      <c r="W37" s="8">
        <v>256</v>
      </c>
      <c r="X37" s="8"/>
      <c r="Y37" s="8">
        <v>272</v>
      </c>
      <c r="Z37" s="8"/>
      <c r="AA37" s="8">
        <v>268</v>
      </c>
      <c r="AB37" s="8"/>
      <c r="AC37" s="8"/>
      <c r="AD37" s="8"/>
      <c r="AE37" s="8"/>
      <c r="AF37" s="8"/>
      <c r="AG37" s="8"/>
      <c r="AH37" s="8"/>
      <c r="AI37" s="8"/>
    </row>
    <row r="38" spans="1:35" ht="24.75" customHeight="1" thickBot="1">
      <c r="A38" s="10" t="s">
        <v>33</v>
      </c>
      <c r="B38" s="10"/>
      <c r="C38" s="10"/>
      <c r="D38" s="8"/>
      <c r="E38" s="8"/>
      <c r="F38" s="8"/>
      <c r="G38" s="19"/>
      <c r="H38" s="8"/>
      <c r="I38" s="8"/>
      <c r="J38" s="8"/>
      <c r="K38" s="8"/>
      <c r="L38" s="8"/>
      <c r="M38" s="8"/>
      <c r="N38" s="8"/>
      <c r="O38" s="17"/>
      <c r="P38" s="17"/>
      <c r="Q38" s="17"/>
      <c r="R38" s="8"/>
      <c r="S38" s="8"/>
      <c r="T38" s="8"/>
      <c r="U38" s="8"/>
      <c r="V38" s="8"/>
      <c r="W38" s="8">
        <f>X38*100/W37</f>
        <v>5.859375</v>
      </c>
      <c r="X38" s="8">
        <v>15</v>
      </c>
      <c r="Y38" s="8">
        <f>Z38*100/Y37</f>
        <v>13.602941176470589</v>
      </c>
      <c r="Z38" s="8">
        <v>37</v>
      </c>
      <c r="AA38" s="8">
        <f>AB38*100/AA37</f>
        <v>22.01492537313433</v>
      </c>
      <c r="AB38" s="8">
        <v>59</v>
      </c>
      <c r="AC38" s="8"/>
      <c r="AD38" s="8"/>
      <c r="AE38" s="8"/>
      <c r="AF38" s="8"/>
      <c r="AG38" s="8"/>
      <c r="AH38" s="8"/>
      <c r="AI38" s="8"/>
    </row>
    <row r="39" spans="1:35" ht="24.75" customHeight="1" thickBot="1">
      <c r="A39" s="10" t="s">
        <v>50</v>
      </c>
      <c r="B39" s="10"/>
      <c r="C39" s="10"/>
      <c r="D39" s="8"/>
      <c r="E39" s="8"/>
      <c r="F39" s="8"/>
      <c r="G39" s="19"/>
      <c r="H39" s="8"/>
      <c r="I39" s="8"/>
      <c r="J39" s="8"/>
      <c r="K39" s="8"/>
      <c r="L39" s="8"/>
      <c r="M39" s="8"/>
      <c r="N39" s="8"/>
      <c r="O39" s="17"/>
      <c r="P39" s="17"/>
      <c r="Q39" s="17"/>
      <c r="R39" s="8"/>
      <c r="S39" s="8"/>
      <c r="T39" s="8"/>
      <c r="U39" s="8"/>
      <c r="V39" s="8"/>
      <c r="W39" s="8">
        <f>X39*100/W37</f>
        <v>26.5625</v>
      </c>
      <c r="X39" s="8">
        <v>68</v>
      </c>
      <c r="Y39" s="8">
        <f>Z39*100/Y37</f>
        <v>15.808823529411764</v>
      </c>
      <c r="Z39" s="8">
        <v>43</v>
      </c>
      <c r="AA39" s="8">
        <f>AB39*100/AA37</f>
        <v>6.343283582089552</v>
      </c>
      <c r="AB39" s="8">
        <v>17</v>
      </c>
      <c r="AC39" s="8"/>
      <c r="AD39" s="8"/>
      <c r="AE39" s="8"/>
      <c r="AF39" s="8"/>
      <c r="AG39" s="8"/>
      <c r="AH39" s="8"/>
      <c r="AI39" s="8"/>
    </row>
    <row r="40" spans="1:35" ht="24.75" customHeight="1" thickBot="1">
      <c r="A40" s="10" t="s">
        <v>51</v>
      </c>
      <c r="B40" s="10"/>
      <c r="C40" s="10"/>
      <c r="D40" s="8"/>
      <c r="E40" s="8"/>
      <c r="F40" s="8"/>
      <c r="G40" s="19"/>
      <c r="H40" s="8"/>
      <c r="I40" s="8"/>
      <c r="J40" s="8"/>
      <c r="K40" s="8"/>
      <c r="L40" s="8"/>
      <c r="M40" s="8"/>
      <c r="N40" s="8"/>
      <c r="O40" s="17"/>
      <c r="P40" s="17"/>
      <c r="Q40" s="17"/>
      <c r="R40" s="8"/>
      <c r="S40" s="8"/>
      <c r="T40" s="8"/>
      <c r="U40" s="8"/>
      <c r="V40" s="8"/>
      <c r="W40" s="8">
        <f>X40*100/W37</f>
        <v>9.765625</v>
      </c>
      <c r="X40" s="8">
        <v>25</v>
      </c>
      <c r="Y40" s="8">
        <f>Z40*100/Y37</f>
        <v>6.985294117647059</v>
      </c>
      <c r="Z40" s="8">
        <v>19</v>
      </c>
      <c r="AA40" s="8">
        <f>AB40*100/AA37</f>
        <v>2.2388059701492535</v>
      </c>
      <c r="AB40" s="8">
        <v>6</v>
      </c>
      <c r="AC40" s="8"/>
      <c r="AD40" s="8"/>
      <c r="AE40" s="8"/>
      <c r="AF40" s="8"/>
      <c r="AG40" s="8"/>
      <c r="AH40" s="8"/>
      <c r="AI40" s="8"/>
    </row>
    <row r="41" spans="1:35" ht="24.75" customHeight="1" thickBot="1">
      <c r="A41" s="10" t="s">
        <v>52</v>
      </c>
      <c r="B41" s="10"/>
      <c r="C41" s="10"/>
      <c r="D41" s="8"/>
      <c r="E41" s="8"/>
      <c r="F41" s="8"/>
      <c r="G41" s="19"/>
      <c r="H41" s="8"/>
      <c r="I41" s="8"/>
      <c r="J41" s="8"/>
      <c r="K41" s="8"/>
      <c r="L41" s="8"/>
      <c r="M41" s="8"/>
      <c r="N41" s="8"/>
      <c r="O41" s="17"/>
      <c r="P41" s="17"/>
      <c r="Q41" s="17"/>
      <c r="R41" s="8"/>
      <c r="S41" s="8"/>
      <c r="T41" s="8"/>
      <c r="U41" s="8"/>
      <c r="V41" s="8"/>
      <c r="W41" s="8">
        <f>X41*100/W37</f>
        <v>2.734375</v>
      </c>
      <c r="X41" s="8">
        <v>7</v>
      </c>
      <c r="Y41" s="8">
        <f>Z41*100/Y37</f>
        <v>2.573529411764706</v>
      </c>
      <c r="Z41" s="8">
        <v>7</v>
      </c>
      <c r="AA41" s="8">
        <f>AB41*100/AA37</f>
        <v>0.746268656716418</v>
      </c>
      <c r="AB41" s="8">
        <v>2</v>
      </c>
      <c r="AC41" s="8"/>
      <c r="AD41" s="8"/>
      <c r="AE41" s="8"/>
      <c r="AF41" s="8"/>
      <c r="AG41" s="8"/>
      <c r="AH41" s="8"/>
      <c r="AI41" s="8"/>
    </row>
    <row r="42" spans="1:35" ht="24.75" customHeight="1" thickBot="1">
      <c r="A42" s="10" t="s">
        <v>53</v>
      </c>
      <c r="B42" s="10"/>
      <c r="C42" s="10"/>
      <c r="D42" s="8"/>
      <c r="E42" s="8"/>
      <c r="F42" s="8"/>
      <c r="G42" s="19"/>
      <c r="H42" s="8"/>
      <c r="I42" s="8"/>
      <c r="J42" s="8"/>
      <c r="K42" s="8"/>
      <c r="L42" s="8"/>
      <c r="M42" s="8"/>
      <c r="N42" s="8"/>
      <c r="O42" s="17"/>
      <c r="P42" s="17"/>
      <c r="Q42" s="17"/>
      <c r="R42" s="8"/>
      <c r="S42" s="8"/>
      <c r="T42" s="8"/>
      <c r="U42" s="8"/>
      <c r="V42" s="8"/>
      <c r="W42" s="8">
        <f>X42*100/W37</f>
        <v>1.5625</v>
      </c>
      <c r="X42" s="8">
        <v>4</v>
      </c>
      <c r="Y42" s="8">
        <f>Z42*100/Y37</f>
        <v>1.838235294117647</v>
      </c>
      <c r="Z42" s="8">
        <v>5</v>
      </c>
      <c r="AA42" s="8">
        <f>AB42*100/AA37</f>
        <v>0.746268656716418</v>
      </c>
      <c r="AB42" s="8">
        <v>2</v>
      </c>
      <c r="AC42" s="8"/>
      <c r="AD42" s="8"/>
      <c r="AE42" s="8"/>
      <c r="AF42" s="8"/>
      <c r="AG42" s="8"/>
      <c r="AH42" s="8"/>
      <c r="AI42" s="8"/>
    </row>
    <row r="43" spans="1:35" ht="24.75" customHeight="1" thickBot="1">
      <c r="A43" s="10"/>
      <c r="B43" s="10"/>
      <c r="C43" s="10"/>
      <c r="D43" s="8"/>
      <c r="E43" s="8"/>
      <c r="F43" s="8"/>
      <c r="G43" s="19"/>
      <c r="H43" s="8"/>
      <c r="I43" s="8"/>
      <c r="J43" s="8"/>
      <c r="K43" s="8"/>
      <c r="L43" s="8"/>
      <c r="M43" s="8"/>
      <c r="N43" s="8"/>
      <c r="O43" s="17"/>
      <c r="P43" s="17"/>
      <c r="Q43" s="17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</row>
    <row r="44" spans="1:35" ht="24.75" customHeight="1" thickBot="1">
      <c r="A44" s="10" t="s">
        <v>38</v>
      </c>
      <c r="B44" s="10"/>
      <c r="C44" s="10"/>
      <c r="D44" s="8" t="s">
        <v>15</v>
      </c>
      <c r="E44" s="8"/>
      <c r="F44" s="8"/>
      <c r="G44" s="11" t="s">
        <v>16</v>
      </c>
      <c r="H44" s="8">
        <v>35</v>
      </c>
      <c r="I44" s="8">
        <v>35</v>
      </c>
      <c r="J44" s="8"/>
      <c r="K44" s="8"/>
      <c r="L44" s="8"/>
      <c r="M44" s="8"/>
      <c r="N44" s="8"/>
      <c r="O44" s="17"/>
      <c r="P44" s="17"/>
      <c r="Q44" s="17"/>
      <c r="R44" s="8">
        <v>229</v>
      </c>
      <c r="S44" s="8"/>
      <c r="T44" s="8">
        <v>235</v>
      </c>
      <c r="U44" s="8"/>
      <c r="V44" s="8">
        <v>231</v>
      </c>
      <c r="W44" s="8">
        <v>229</v>
      </c>
      <c r="X44" s="8"/>
      <c r="Y44" s="8">
        <v>235</v>
      </c>
      <c r="Z44" s="8"/>
      <c r="AA44" s="8">
        <v>231</v>
      </c>
      <c r="AB44" s="8"/>
      <c r="AC44" s="8"/>
      <c r="AD44" s="8"/>
      <c r="AE44" s="8"/>
      <c r="AF44" s="8"/>
      <c r="AG44" s="8"/>
      <c r="AH44" s="8"/>
      <c r="AI44" s="8"/>
    </row>
    <row r="45" spans="1:35" ht="24.75" customHeight="1" thickBot="1">
      <c r="A45" s="10" t="s">
        <v>33</v>
      </c>
      <c r="B45" s="10"/>
      <c r="C45" s="18"/>
      <c r="D45" s="19"/>
      <c r="E45" s="19"/>
      <c r="F45" s="19"/>
      <c r="G45" s="11"/>
      <c r="H45" s="19"/>
      <c r="I45" s="19"/>
      <c r="J45" s="19"/>
      <c r="K45" s="19"/>
      <c r="L45" s="8"/>
      <c r="M45" s="8"/>
      <c r="N45" s="8"/>
      <c r="O45" s="17"/>
      <c r="P45" s="17"/>
      <c r="Q45" s="17"/>
      <c r="R45" s="8"/>
      <c r="S45" s="8"/>
      <c r="T45" s="8"/>
      <c r="U45" s="8"/>
      <c r="V45" s="8"/>
      <c r="W45" s="8">
        <f>X45*100/W44</f>
        <v>14.410480349344978</v>
      </c>
      <c r="X45" s="8">
        <v>33</v>
      </c>
      <c r="Y45" s="8">
        <f>Z45*100/Y44</f>
        <v>20.851063829787233</v>
      </c>
      <c r="Z45" s="8">
        <v>49</v>
      </c>
      <c r="AA45" s="8">
        <f>AB45*100/AA44</f>
        <v>29.004329004329005</v>
      </c>
      <c r="AB45" s="8">
        <v>67</v>
      </c>
      <c r="AC45" s="8"/>
      <c r="AD45" s="8"/>
      <c r="AE45" s="8"/>
      <c r="AF45" s="8"/>
      <c r="AG45" s="8"/>
      <c r="AH45" s="8"/>
      <c r="AI45" s="8"/>
    </row>
    <row r="46" spans="1:35" ht="24.75" customHeight="1" thickBot="1">
      <c r="A46" s="10" t="s">
        <v>50</v>
      </c>
      <c r="B46" s="10"/>
      <c r="C46" s="18"/>
      <c r="D46" s="19"/>
      <c r="E46" s="19"/>
      <c r="F46" s="19"/>
      <c r="G46" s="11"/>
      <c r="H46" s="19"/>
      <c r="I46" s="19"/>
      <c r="J46" s="19"/>
      <c r="K46" s="19"/>
      <c r="L46" s="8"/>
      <c r="M46" s="8"/>
      <c r="N46" s="8"/>
      <c r="O46" s="17"/>
      <c r="P46" s="17"/>
      <c r="Q46" s="17"/>
      <c r="R46" s="8"/>
      <c r="S46" s="8"/>
      <c r="T46" s="8"/>
      <c r="U46" s="8"/>
      <c r="V46" s="8"/>
      <c r="W46" s="8">
        <f>X46*100/W44</f>
        <v>31.004366812227076</v>
      </c>
      <c r="X46" s="8">
        <v>71</v>
      </c>
      <c r="Y46" s="8">
        <f>Z46*100/Y44</f>
        <v>17.872340425531913</v>
      </c>
      <c r="Z46" s="8">
        <v>42</v>
      </c>
      <c r="AA46" s="8">
        <f>AB46*100/AA44</f>
        <v>8.658008658008658</v>
      </c>
      <c r="AB46" s="8">
        <v>20</v>
      </c>
      <c r="AC46" s="8"/>
      <c r="AD46" s="8"/>
      <c r="AE46" s="8"/>
      <c r="AF46" s="8"/>
      <c r="AG46" s="8"/>
      <c r="AH46" s="8"/>
      <c r="AI46" s="8"/>
    </row>
    <row r="47" spans="1:35" ht="24.75" customHeight="1" thickBot="1">
      <c r="A47" s="10" t="s">
        <v>51</v>
      </c>
      <c r="B47" s="10"/>
      <c r="C47" s="18"/>
      <c r="D47" s="19"/>
      <c r="E47" s="19"/>
      <c r="F47" s="19"/>
      <c r="G47" s="11"/>
      <c r="H47" s="19"/>
      <c r="I47" s="19"/>
      <c r="J47" s="19"/>
      <c r="K47" s="19"/>
      <c r="L47" s="8"/>
      <c r="M47" s="8"/>
      <c r="N47" s="8"/>
      <c r="O47" s="17"/>
      <c r="P47" s="17"/>
      <c r="Q47" s="17"/>
      <c r="R47" s="8"/>
      <c r="S47" s="8"/>
      <c r="T47" s="8"/>
      <c r="U47" s="8"/>
      <c r="V47" s="8"/>
      <c r="W47" s="8">
        <f>X47*100/W44</f>
        <v>9.606986899563319</v>
      </c>
      <c r="X47" s="8">
        <v>22</v>
      </c>
      <c r="Y47" s="8">
        <f>Z47*100/Y44</f>
        <v>5.531914893617022</v>
      </c>
      <c r="Z47" s="8">
        <v>13</v>
      </c>
      <c r="AA47" s="8">
        <f>AB47*100/AA44</f>
        <v>3.896103896103896</v>
      </c>
      <c r="AB47" s="8">
        <v>9</v>
      </c>
      <c r="AC47" s="8"/>
      <c r="AD47" s="8"/>
      <c r="AE47" s="8"/>
      <c r="AF47" s="8"/>
      <c r="AG47" s="8"/>
      <c r="AH47" s="8"/>
      <c r="AI47" s="8"/>
    </row>
    <row r="48" spans="1:35" ht="24.75" customHeight="1" thickBot="1">
      <c r="A48" s="10" t="s">
        <v>52</v>
      </c>
      <c r="B48" s="10"/>
      <c r="C48" s="18"/>
      <c r="D48" s="19"/>
      <c r="E48" s="19"/>
      <c r="F48" s="19"/>
      <c r="G48" s="11"/>
      <c r="H48" s="19"/>
      <c r="I48" s="19"/>
      <c r="J48" s="19"/>
      <c r="K48" s="19"/>
      <c r="L48" s="8"/>
      <c r="M48" s="8"/>
      <c r="N48" s="8"/>
      <c r="O48" s="17"/>
      <c r="P48" s="17"/>
      <c r="Q48" s="17"/>
      <c r="R48" s="8"/>
      <c r="S48" s="8"/>
      <c r="T48" s="8"/>
      <c r="U48" s="8"/>
      <c r="V48" s="8"/>
      <c r="W48" s="8">
        <f>X48*100/W44</f>
        <v>1.7467248908296944</v>
      </c>
      <c r="X48" s="8">
        <v>4</v>
      </c>
      <c r="Y48" s="8">
        <f>Z48*100/Y44</f>
        <v>2.5531914893617023</v>
      </c>
      <c r="Z48" s="8">
        <v>6</v>
      </c>
      <c r="AA48" s="8">
        <f>AB48*100/AA44</f>
        <v>1.7316017316017316</v>
      </c>
      <c r="AB48" s="8">
        <v>4</v>
      </c>
      <c r="AC48" s="8"/>
      <c r="AD48" s="8"/>
      <c r="AE48" s="8"/>
      <c r="AF48" s="8"/>
      <c r="AG48" s="8"/>
      <c r="AH48" s="8"/>
      <c r="AI48" s="8"/>
    </row>
    <row r="49" spans="1:35" ht="24.75" customHeight="1" thickBot="1">
      <c r="A49" s="10" t="s">
        <v>53</v>
      </c>
      <c r="B49" s="10"/>
      <c r="C49" s="18"/>
      <c r="D49" s="19"/>
      <c r="E49" s="19"/>
      <c r="F49" s="19"/>
      <c r="G49" s="11"/>
      <c r="H49" s="19"/>
      <c r="I49" s="19"/>
      <c r="J49" s="19"/>
      <c r="K49" s="19"/>
      <c r="L49" s="8"/>
      <c r="M49" s="8"/>
      <c r="N49" s="8"/>
      <c r="O49" s="17"/>
      <c r="P49" s="17"/>
      <c r="Q49" s="17"/>
      <c r="R49" s="8"/>
      <c r="S49" s="8"/>
      <c r="T49" s="8"/>
      <c r="U49" s="8"/>
      <c r="V49" s="8"/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/>
      <c r="AD49" s="8"/>
      <c r="AE49" s="8"/>
      <c r="AF49" s="8"/>
      <c r="AG49" s="8"/>
      <c r="AH49" s="8"/>
      <c r="AI49" s="8"/>
    </row>
    <row r="50" spans="1:35" ht="24.75" customHeight="1" thickBot="1">
      <c r="A50" s="10"/>
      <c r="B50" s="10"/>
      <c r="C50" s="18"/>
      <c r="D50" s="19"/>
      <c r="E50" s="19"/>
      <c r="F50" s="19"/>
      <c r="G50" s="11"/>
      <c r="H50" s="19"/>
      <c r="I50" s="19"/>
      <c r="J50" s="19"/>
      <c r="K50" s="19"/>
      <c r="L50" s="8"/>
      <c r="M50" s="8"/>
      <c r="N50" s="8"/>
      <c r="O50" s="17"/>
      <c r="P50" s="17"/>
      <c r="Q50" s="17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</row>
    <row r="51" spans="1:35" ht="24.75" customHeight="1" thickBot="1">
      <c r="A51" s="10" t="s">
        <v>39</v>
      </c>
      <c r="B51" s="10"/>
      <c r="C51" s="18"/>
      <c r="D51" s="19"/>
      <c r="E51" s="19"/>
      <c r="F51" s="19"/>
      <c r="G51" s="11"/>
      <c r="H51" s="19"/>
      <c r="I51" s="19"/>
      <c r="J51" s="19"/>
      <c r="K51" s="19"/>
      <c r="L51" s="8"/>
      <c r="M51" s="8"/>
      <c r="N51" s="8"/>
      <c r="O51" s="17"/>
      <c r="P51" s="17"/>
      <c r="Q51" s="17"/>
      <c r="R51" s="8">
        <v>183</v>
      </c>
      <c r="S51" s="8"/>
      <c r="T51" s="8">
        <v>179</v>
      </c>
      <c r="U51" s="8"/>
      <c r="V51" s="8">
        <v>176</v>
      </c>
      <c r="W51" s="8">
        <v>183</v>
      </c>
      <c r="X51" s="8"/>
      <c r="Y51" s="8">
        <v>179</v>
      </c>
      <c r="Z51" s="8"/>
      <c r="AA51" s="8">
        <v>176</v>
      </c>
      <c r="AB51" s="8"/>
      <c r="AC51" s="8"/>
      <c r="AD51" s="8"/>
      <c r="AE51" s="8"/>
      <c r="AF51" s="8"/>
      <c r="AG51" s="8"/>
      <c r="AH51" s="8"/>
      <c r="AI51" s="8"/>
    </row>
    <row r="52" spans="1:35" ht="24.75" customHeight="1" thickBot="1">
      <c r="A52" s="10" t="s">
        <v>33</v>
      </c>
      <c r="B52" s="10"/>
      <c r="C52" s="18"/>
      <c r="D52" s="19"/>
      <c r="E52" s="19"/>
      <c r="F52" s="19"/>
      <c r="G52" s="11"/>
      <c r="H52" s="19"/>
      <c r="I52" s="19"/>
      <c r="J52" s="19"/>
      <c r="K52" s="19"/>
      <c r="L52" s="8"/>
      <c r="M52" s="8"/>
      <c r="N52" s="8"/>
      <c r="O52" s="17"/>
      <c r="P52" s="17"/>
      <c r="Q52" s="17"/>
      <c r="R52" s="8"/>
      <c r="S52" s="8"/>
      <c r="T52" s="8"/>
      <c r="U52" s="8"/>
      <c r="V52" s="8"/>
      <c r="W52" s="8">
        <f>X52*100/W51</f>
        <v>7.103825136612022</v>
      </c>
      <c r="X52" s="8">
        <v>13</v>
      </c>
      <c r="Y52" s="8">
        <f>Z52*100/Y51</f>
        <v>17.318435754189945</v>
      </c>
      <c r="Z52" s="8">
        <v>31</v>
      </c>
      <c r="AA52" s="8">
        <f>AB52*100/AA51</f>
        <v>20.454545454545453</v>
      </c>
      <c r="AB52" s="8">
        <v>36</v>
      </c>
      <c r="AC52" s="8"/>
      <c r="AD52" s="8"/>
      <c r="AE52" s="8"/>
      <c r="AF52" s="8"/>
      <c r="AG52" s="8"/>
      <c r="AH52" s="8"/>
      <c r="AI52" s="8"/>
    </row>
    <row r="53" spans="1:35" ht="24.75" customHeight="1" thickBot="1">
      <c r="A53" s="10" t="s">
        <v>50</v>
      </c>
      <c r="B53" s="10"/>
      <c r="C53" s="18"/>
      <c r="D53" s="19"/>
      <c r="E53" s="19"/>
      <c r="F53" s="19"/>
      <c r="G53" s="11"/>
      <c r="H53" s="19"/>
      <c r="I53" s="19"/>
      <c r="J53" s="19"/>
      <c r="K53" s="19"/>
      <c r="L53" s="8"/>
      <c r="M53" s="8"/>
      <c r="N53" s="8"/>
      <c r="O53" s="17"/>
      <c r="P53" s="17"/>
      <c r="Q53" s="17"/>
      <c r="R53" s="8"/>
      <c r="S53" s="8"/>
      <c r="T53" s="8"/>
      <c r="U53" s="8"/>
      <c r="V53" s="8"/>
      <c r="W53" s="8">
        <f>X53*100/W51</f>
        <v>26.775956284153004</v>
      </c>
      <c r="X53" s="8">
        <v>49</v>
      </c>
      <c r="Y53" s="8">
        <f>Z53*100/Y51</f>
        <v>13.966480446927374</v>
      </c>
      <c r="Z53" s="8">
        <v>25</v>
      </c>
      <c r="AA53" s="8">
        <f>AB53*100/AA51</f>
        <v>6.818181818181818</v>
      </c>
      <c r="AB53" s="8">
        <v>12</v>
      </c>
      <c r="AC53" s="8"/>
      <c r="AD53" s="8"/>
      <c r="AE53" s="8"/>
      <c r="AF53" s="8"/>
      <c r="AG53" s="8"/>
      <c r="AH53" s="8"/>
      <c r="AI53" s="8"/>
    </row>
    <row r="54" spans="1:35" ht="24.75" customHeight="1" thickBot="1">
      <c r="A54" s="10" t="s">
        <v>51</v>
      </c>
      <c r="B54" s="10"/>
      <c r="C54" s="18"/>
      <c r="D54" s="19"/>
      <c r="E54" s="19"/>
      <c r="F54" s="19"/>
      <c r="G54" s="11"/>
      <c r="H54" s="19"/>
      <c r="I54" s="19"/>
      <c r="J54" s="19"/>
      <c r="K54" s="19"/>
      <c r="L54" s="8"/>
      <c r="M54" s="8"/>
      <c r="N54" s="8"/>
      <c r="O54" s="17"/>
      <c r="P54" s="17"/>
      <c r="Q54" s="17"/>
      <c r="R54" s="8"/>
      <c r="S54" s="8"/>
      <c r="T54" s="8"/>
      <c r="U54" s="8"/>
      <c r="V54" s="8"/>
      <c r="W54" s="8">
        <f>X54*100/W51</f>
        <v>12.568306010928962</v>
      </c>
      <c r="X54" s="8">
        <v>23</v>
      </c>
      <c r="Y54" s="8">
        <f>Z54*100/Y51</f>
        <v>6.70391061452514</v>
      </c>
      <c r="Z54" s="8">
        <v>12</v>
      </c>
      <c r="AA54" s="8">
        <f>AB54*100/AA51</f>
        <v>4.545454545454546</v>
      </c>
      <c r="AB54" s="8">
        <v>8</v>
      </c>
      <c r="AC54" s="8"/>
      <c r="AD54" s="8"/>
      <c r="AE54" s="8"/>
      <c r="AF54" s="8"/>
      <c r="AG54" s="8"/>
      <c r="AH54" s="8"/>
      <c r="AI54" s="8"/>
    </row>
    <row r="55" spans="1:35" ht="24.75" customHeight="1" thickBot="1">
      <c r="A55" s="10" t="s">
        <v>52</v>
      </c>
      <c r="B55" s="10"/>
      <c r="C55" s="18"/>
      <c r="D55" s="19"/>
      <c r="E55" s="19"/>
      <c r="F55" s="19"/>
      <c r="G55" s="11"/>
      <c r="H55" s="19"/>
      <c r="I55" s="19"/>
      <c r="J55" s="19"/>
      <c r="K55" s="19"/>
      <c r="L55" s="8"/>
      <c r="M55" s="8"/>
      <c r="N55" s="8"/>
      <c r="O55" s="17"/>
      <c r="P55" s="17"/>
      <c r="Q55" s="17"/>
      <c r="R55" s="8"/>
      <c r="S55" s="8"/>
      <c r="T55" s="8"/>
      <c r="U55" s="8"/>
      <c r="V55" s="8"/>
      <c r="W55" s="8">
        <f>X55*100/W51</f>
        <v>0.546448087431694</v>
      </c>
      <c r="X55" s="8">
        <v>1</v>
      </c>
      <c r="Y55" s="8">
        <f>Z55*100/Y51</f>
        <v>0.5586592178770949</v>
      </c>
      <c r="Z55" s="8">
        <v>1</v>
      </c>
      <c r="AA55" s="8">
        <f>AB55*100/AA51</f>
        <v>0</v>
      </c>
      <c r="AB55" s="8">
        <v>0</v>
      </c>
      <c r="AC55" s="8"/>
      <c r="AD55" s="8"/>
      <c r="AE55" s="8"/>
      <c r="AF55" s="8"/>
      <c r="AG55" s="8"/>
      <c r="AH55" s="8"/>
      <c r="AI55" s="8"/>
    </row>
    <row r="56" spans="1:35" ht="24.75" customHeight="1" thickBot="1">
      <c r="A56" s="10" t="s">
        <v>53</v>
      </c>
      <c r="B56" s="10"/>
      <c r="C56" s="18"/>
      <c r="D56" s="19"/>
      <c r="E56" s="19"/>
      <c r="F56" s="19"/>
      <c r="G56" s="11"/>
      <c r="H56" s="19"/>
      <c r="I56" s="19"/>
      <c r="J56" s="19"/>
      <c r="K56" s="19"/>
      <c r="L56" s="8"/>
      <c r="M56" s="8"/>
      <c r="N56" s="8"/>
      <c r="O56" s="17"/>
      <c r="P56" s="17"/>
      <c r="Q56" s="17"/>
      <c r="R56" s="8"/>
      <c r="S56" s="8"/>
      <c r="T56" s="8"/>
      <c r="U56" s="8"/>
      <c r="V56" s="8"/>
      <c r="W56" s="8">
        <f>X56*100/W51</f>
        <v>2.185792349726776</v>
      </c>
      <c r="X56" s="8">
        <v>4</v>
      </c>
      <c r="Y56" s="8">
        <f>Z56*100/Y51</f>
        <v>2.793296089385475</v>
      </c>
      <c r="Z56" s="8">
        <v>5</v>
      </c>
      <c r="AA56" s="8">
        <f>AB56*100/AA51</f>
        <v>3.409090909090909</v>
      </c>
      <c r="AB56" s="8">
        <v>6</v>
      </c>
      <c r="AC56" s="8"/>
      <c r="AD56" s="8"/>
      <c r="AE56" s="8"/>
      <c r="AF56" s="8"/>
      <c r="AG56" s="8"/>
      <c r="AH56" s="8"/>
      <c r="AI56" s="8"/>
    </row>
    <row r="57" spans="1:35" ht="24.75" customHeight="1" thickBot="1">
      <c r="A57" s="10"/>
      <c r="B57" s="10"/>
      <c r="C57" s="18"/>
      <c r="D57" s="19"/>
      <c r="E57" s="19"/>
      <c r="F57" s="19"/>
      <c r="G57" s="11"/>
      <c r="H57" s="19"/>
      <c r="I57" s="19"/>
      <c r="J57" s="19"/>
      <c r="K57" s="19"/>
      <c r="L57" s="8"/>
      <c r="M57" s="8"/>
      <c r="N57" s="8"/>
      <c r="O57" s="17"/>
      <c r="P57" s="17"/>
      <c r="Q57" s="17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24.75" customHeight="1" thickBot="1">
      <c r="A58" s="10" t="s">
        <v>14</v>
      </c>
      <c r="B58" s="10"/>
      <c r="C58" s="18"/>
      <c r="D58" s="19"/>
      <c r="E58" s="19"/>
      <c r="F58" s="19"/>
      <c r="G58" s="11"/>
      <c r="H58" s="19"/>
      <c r="I58" s="19"/>
      <c r="J58" s="19"/>
      <c r="K58" s="19"/>
      <c r="L58" s="8"/>
      <c r="M58" s="8"/>
      <c r="N58" s="8"/>
      <c r="O58" s="17"/>
      <c r="P58" s="17"/>
      <c r="Q58" s="17"/>
      <c r="R58" s="8">
        <v>214</v>
      </c>
      <c r="S58" s="8"/>
      <c r="T58" s="8">
        <v>223</v>
      </c>
      <c r="U58" s="8"/>
      <c r="V58" s="8">
        <v>220</v>
      </c>
      <c r="W58" s="8">
        <v>214</v>
      </c>
      <c r="X58" s="8"/>
      <c r="Y58" s="8">
        <v>223</v>
      </c>
      <c r="Z58" s="8"/>
      <c r="AA58" s="8">
        <v>220</v>
      </c>
      <c r="AB58" s="8"/>
      <c r="AC58" s="8"/>
      <c r="AD58" s="8"/>
      <c r="AE58" s="8"/>
      <c r="AF58" s="8"/>
      <c r="AG58" s="8"/>
      <c r="AH58" s="8"/>
      <c r="AI58" s="8"/>
    </row>
    <row r="59" spans="1:35" ht="24.75" customHeight="1" thickBot="1">
      <c r="A59" s="10" t="s">
        <v>33</v>
      </c>
      <c r="B59" s="10"/>
      <c r="C59" s="18"/>
      <c r="D59" s="19"/>
      <c r="E59" s="19"/>
      <c r="F59" s="19"/>
      <c r="G59" s="11"/>
      <c r="H59" s="19"/>
      <c r="I59" s="19"/>
      <c r="J59" s="19"/>
      <c r="K59" s="19"/>
      <c r="L59" s="8"/>
      <c r="M59" s="8"/>
      <c r="N59" s="8"/>
      <c r="O59" s="17"/>
      <c r="P59" s="17"/>
      <c r="Q59" s="17"/>
      <c r="R59" s="8"/>
      <c r="S59" s="8"/>
      <c r="T59" s="8"/>
      <c r="U59" s="8"/>
      <c r="V59" s="8"/>
      <c r="W59" s="8">
        <f>X59*100/W58</f>
        <v>12.149532710280374</v>
      </c>
      <c r="X59" s="8">
        <v>26</v>
      </c>
      <c r="Y59" s="8">
        <f>Z59*100/Y58</f>
        <v>21.973094170403588</v>
      </c>
      <c r="Z59" s="8">
        <v>49</v>
      </c>
      <c r="AA59" s="8">
        <f>AB59*100/AA58</f>
        <v>25</v>
      </c>
      <c r="AB59" s="8">
        <v>55</v>
      </c>
      <c r="AC59" s="8"/>
      <c r="AD59" s="8"/>
      <c r="AE59" s="8"/>
      <c r="AF59" s="8"/>
      <c r="AG59" s="8"/>
      <c r="AH59" s="8"/>
      <c r="AI59" s="8"/>
    </row>
    <row r="60" spans="1:35" ht="24.75" customHeight="1" thickBot="1">
      <c r="A60" s="10" t="s">
        <v>50</v>
      </c>
      <c r="B60" s="10"/>
      <c r="C60" s="18"/>
      <c r="D60" s="19"/>
      <c r="E60" s="19"/>
      <c r="F60" s="19"/>
      <c r="G60" s="11"/>
      <c r="H60" s="19"/>
      <c r="I60" s="19"/>
      <c r="J60" s="19"/>
      <c r="K60" s="19"/>
      <c r="L60" s="8"/>
      <c r="M60" s="8"/>
      <c r="N60" s="8"/>
      <c r="O60" s="17"/>
      <c r="P60" s="17"/>
      <c r="Q60" s="17"/>
      <c r="R60" s="8"/>
      <c r="S60" s="8"/>
      <c r="T60" s="8"/>
      <c r="U60" s="8"/>
      <c r="V60" s="8"/>
      <c r="W60" s="8">
        <f>X60*100/W58</f>
        <v>30.8411214953271</v>
      </c>
      <c r="X60" s="8">
        <v>66</v>
      </c>
      <c r="Y60" s="8">
        <f>Z60*100/Y58</f>
        <v>13.90134529147982</v>
      </c>
      <c r="Z60" s="8">
        <v>31</v>
      </c>
      <c r="AA60" s="8">
        <f>AB60*100/AA58</f>
        <v>5.909090909090909</v>
      </c>
      <c r="AB60" s="8">
        <v>13</v>
      </c>
      <c r="AC60" s="8"/>
      <c r="AD60" s="8"/>
      <c r="AE60" s="8"/>
      <c r="AF60" s="8"/>
      <c r="AG60" s="8"/>
      <c r="AH60" s="8"/>
      <c r="AI60" s="8"/>
    </row>
    <row r="61" spans="1:35" ht="24.75" customHeight="1" thickBot="1">
      <c r="A61" s="10" t="s">
        <v>51</v>
      </c>
      <c r="B61" s="10"/>
      <c r="C61" s="18"/>
      <c r="D61" s="19"/>
      <c r="E61" s="19"/>
      <c r="F61" s="19"/>
      <c r="G61" s="11"/>
      <c r="H61" s="19"/>
      <c r="I61" s="19"/>
      <c r="J61" s="19"/>
      <c r="K61" s="19"/>
      <c r="L61" s="8"/>
      <c r="M61" s="8"/>
      <c r="N61" s="8"/>
      <c r="O61" s="17"/>
      <c r="P61" s="17"/>
      <c r="Q61" s="17"/>
      <c r="R61" s="8"/>
      <c r="S61" s="8"/>
      <c r="T61" s="8"/>
      <c r="U61" s="8"/>
      <c r="V61" s="8"/>
      <c r="W61" s="8">
        <f>X61*100/W58</f>
        <v>13.551401869158878</v>
      </c>
      <c r="X61" s="8">
        <v>29</v>
      </c>
      <c r="Y61" s="8">
        <f>Z61*100/Y58</f>
        <v>8.968609865470851</v>
      </c>
      <c r="Z61" s="8">
        <v>20</v>
      </c>
      <c r="AA61" s="8">
        <f>AB61*100/AA58</f>
        <v>5</v>
      </c>
      <c r="AB61" s="8">
        <v>11</v>
      </c>
      <c r="AC61" s="8"/>
      <c r="AD61" s="8"/>
      <c r="AE61" s="8"/>
      <c r="AF61" s="8"/>
      <c r="AG61" s="8"/>
      <c r="AH61" s="8"/>
      <c r="AI61" s="8"/>
    </row>
    <row r="62" spans="1:35" ht="24.75" customHeight="1" thickBot="1">
      <c r="A62" s="10" t="s">
        <v>52</v>
      </c>
      <c r="B62" s="10"/>
      <c r="C62" s="18"/>
      <c r="D62" s="19"/>
      <c r="E62" s="19"/>
      <c r="F62" s="19"/>
      <c r="G62" s="11"/>
      <c r="H62" s="19"/>
      <c r="I62" s="19"/>
      <c r="J62" s="19"/>
      <c r="K62" s="19"/>
      <c r="L62" s="8"/>
      <c r="M62" s="8"/>
      <c r="N62" s="8"/>
      <c r="O62" s="17"/>
      <c r="P62" s="17"/>
      <c r="Q62" s="17"/>
      <c r="R62" s="8"/>
      <c r="S62" s="8"/>
      <c r="T62" s="8"/>
      <c r="U62" s="8"/>
      <c r="V62" s="8"/>
      <c r="W62" s="8">
        <f>X62*100/W58</f>
        <v>1.4018691588785046</v>
      </c>
      <c r="X62" s="8">
        <v>3</v>
      </c>
      <c r="Y62" s="8">
        <f>Z62*100/Y58</f>
        <v>0.4484304932735426</v>
      </c>
      <c r="Z62" s="8">
        <v>1</v>
      </c>
      <c r="AA62" s="8">
        <f>AB62*100/AA58</f>
        <v>0.45454545454545453</v>
      </c>
      <c r="AB62" s="8">
        <v>1</v>
      </c>
      <c r="AC62" s="8"/>
      <c r="AD62" s="8"/>
      <c r="AE62" s="8"/>
      <c r="AF62" s="8"/>
      <c r="AG62" s="8"/>
      <c r="AH62" s="8"/>
      <c r="AI62" s="8"/>
    </row>
    <row r="63" spans="1:35" ht="24.75" customHeight="1" thickBot="1">
      <c r="A63" s="10" t="s">
        <v>53</v>
      </c>
      <c r="B63" s="10"/>
      <c r="C63" s="18"/>
      <c r="D63" s="19"/>
      <c r="E63" s="19"/>
      <c r="F63" s="19"/>
      <c r="G63" s="11"/>
      <c r="H63" s="19"/>
      <c r="I63" s="19"/>
      <c r="J63" s="19"/>
      <c r="K63" s="19"/>
      <c r="L63" s="8"/>
      <c r="M63" s="8"/>
      <c r="N63" s="8"/>
      <c r="O63" s="17"/>
      <c r="P63" s="17"/>
      <c r="Q63" s="17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24.75" customHeight="1" thickBot="1">
      <c r="A64" s="10"/>
      <c r="B64" s="10"/>
      <c r="C64" s="18"/>
      <c r="D64" s="19"/>
      <c r="E64" s="19"/>
      <c r="F64" s="19"/>
      <c r="G64" s="11"/>
      <c r="H64" s="19"/>
      <c r="I64" s="19"/>
      <c r="J64" s="19"/>
      <c r="K64" s="19"/>
      <c r="L64" s="8"/>
      <c r="M64" s="8"/>
      <c r="N64" s="8"/>
      <c r="O64" s="17"/>
      <c r="P64" s="17"/>
      <c r="Q64" s="17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24.75" customHeight="1" thickBot="1">
      <c r="A65" s="10" t="s">
        <v>40</v>
      </c>
      <c r="B65" s="10"/>
      <c r="C65" s="18"/>
      <c r="D65" s="19"/>
      <c r="E65" s="19"/>
      <c r="F65" s="19"/>
      <c r="G65" s="11"/>
      <c r="H65" s="19"/>
      <c r="I65" s="19"/>
      <c r="J65" s="19"/>
      <c r="K65" s="19"/>
      <c r="L65" s="8"/>
      <c r="M65" s="8"/>
      <c r="N65" s="8"/>
      <c r="O65" s="17"/>
      <c r="P65" s="17"/>
      <c r="Q65" s="17"/>
      <c r="R65" s="8">
        <v>199</v>
      </c>
      <c r="S65" s="8"/>
      <c r="T65" s="8">
        <v>211</v>
      </c>
      <c r="U65" s="8"/>
      <c r="V65" s="8">
        <v>208</v>
      </c>
      <c r="W65" s="8">
        <v>199</v>
      </c>
      <c r="X65" s="8"/>
      <c r="Y65" s="8">
        <v>211</v>
      </c>
      <c r="Z65" s="8"/>
      <c r="AA65" s="8">
        <v>208</v>
      </c>
      <c r="AB65" s="8"/>
      <c r="AC65" s="8"/>
      <c r="AD65" s="8"/>
      <c r="AE65" s="8"/>
      <c r="AF65" s="8"/>
      <c r="AG65" s="8"/>
      <c r="AH65" s="8"/>
      <c r="AI65" s="8"/>
    </row>
    <row r="66" spans="1:35" ht="24.75" customHeight="1" thickBot="1">
      <c r="A66" s="10" t="s">
        <v>33</v>
      </c>
      <c r="B66" s="10"/>
      <c r="C66" s="18"/>
      <c r="D66" s="19"/>
      <c r="E66" s="19"/>
      <c r="F66" s="19"/>
      <c r="G66" s="11"/>
      <c r="H66" s="19"/>
      <c r="I66" s="19"/>
      <c r="J66" s="19"/>
      <c r="K66" s="19"/>
      <c r="L66" s="8"/>
      <c r="M66" s="8"/>
      <c r="N66" s="8"/>
      <c r="O66" s="17"/>
      <c r="P66" s="17"/>
      <c r="Q66" s="17"/>
      <c r="R66" s="8"/>
      <c r="S66" s="8"/>
      <c r="T66" s="8"/>
      <c r="U66" s="8"/>
      <c r="V66" s="8"/>
      <c r="W66" s="8">
        <f>X66*100/W65</f>
        <v>9.045226130653266</v>
      </c>
      <c r="X66" s="8">
        <v>18</v>
      </c>
      <c r="Y66" s="8">
        <f>Z66*100/Y65</f>
        <v>14.218009478672986</v>
      </c>
      <c r="Z66" s="8">
        <v>30</v>
      </c>
      <c r="AA66" s="8">
        <f>AB66*100/AA65</f>
        <v>25.48076923076923</v>
      </c>
      <c r="AB66" s="8">
        <v>53</v>
      </c>
      <c r="AC66" s="8"/>
      <c r="AD66" s="8"/>
      <c r="AE66" s="8"/>
      <c r="AF66" s="8"/>
      <c r="AG66" s="8"/>
      <c r="AH66" s="8"/>
      <c r="AI66" s="8"/>
    </row>
    <row r="67" spans="1:35" ht="24.75" customHeight="1" thickBot="1">
      <c r="A67" s="10" t="s">
        <v>50</v>
      </c>
      <c r="B67" s="10"/>
      <c r="C67" s="18"/>
      <c r="D67" s="19"/>
      <c r="E67" s="19"/>
      <c r="F67" s="19"/>
      <c r="G67" s="11"/>
      <c r="H67" s="19"/>
      <c r="I67" s="19"/>
      <c r="J67" s="19"/>
      <c r="K67" s="19"/>
      <c r="L67" s="8"/>
      <c r="M67" s="8"/>
      <c r="N67" s="8"/>
      <c r="O67" s="17"/>
      <c r="P67" s="17"/>
      <c r="Q67" s="17"/>
      <c r="R67" s="8"/>
      <c r="S67" s="8"/>
      <c r="T67" s="8"/>
      <c r="U67" s="8"/>
      <c r="V67" s="8"/>
      <c r="W67" s="8">
        <f>X67*100/W65</f>
        <v>27.1356783919598</v>
      </c>
      <c r="X67" s="8">
        <v>54</v>
      </c>
      <c r="Y67" s="8">
        <f>Z67*100/Y65</f>
        <v>16.587677725118482</v>
      </c>
      <c r="Z67" s="8">
        <v>35</v>
      </c>
      <c r="AA67" s="8">
        <f>AB67*100/AA65</f>
        <v>6.25</v>
      </c>
      <c r="AB67" s="8">
        <v>13</v>
      </c>
      <c r="AC67" s="8"/>
      <c r="AD67" s="8"/>
      <c r="AE67" s="8"/>
      <c r="AF67" s="8"/>
      <c r="AG67" s="8"/>
      <c r="AH67" s="8"/>
      <c r="AI67" s="8"/>
    </row>
    <row r="68" spans="1:35" ht="24.75" customHeight="1" thickBot="1">
      <c r="A68" s="10" t="s">
        <v>51</v>
      </c>
      <c r="B68" s="10"/>
      <c r="C68" s="18"/>
      <c r="D68" s="19"/>
      <c r="E68" s="19"/>
      <c r="F68" s="19"/>
      <c r="G68" s="11"/>
      <c r="H68" s="19"/>
      <c r="I68" s="19"/>
      <c r="J68" s="19"/>
      <c r="K68" s="19"/>
      <c r="L68" s="8"/>
      <c r="M68" s="8"/>
      <c r="N68" s="8"/>
      <c r="O68" s="17"/>
      <c r="P68" s="17"/>
      <c r="Q68" s="17"/>
      <c r="R68" s="8"/>
      <c r="S68" s="8"/>
      <c r="T68" s="8"/>
      <c r="U68" s="8"/>
      <c r="V68" s="8"/>
      <c r="W68" s="8">
        <f>X68*100/W65</f>
        <v>3.5175879396984926</v>
      </c>
      <c r="X68" s="8">
        <v>7</v>
      </c>
      <c r="Y68" s="8">
        <f>Z68*100/Y65</f>
        <v>3.3175355450236967</v>
      </c>
      <c r="Z68" s="8">
        <v>7</v>
      </c>
      <c r="AA68" s="8">
        <f>AB68*100/AA65</f>
        <v>1.9230769230769231</v>
      </c>
      <c r="AB68" s="8">
        <v>4</v>
      </c>
      <c r="AC68" s="8"/>
      <c r="AD68" s="8"/>
      <c r="AE68" s="8"/>
      <c r="AF68" s="8"/>
      <c r="AG68" s="8"/>
      <c r="AH68" s="8"/>
      <c r="AI68" s="8"/>
    </row>
    <row r="69" spans="1:35" ht="24.75" customHeight="1" thickBot="1">
      <c r="A69" s="10" t="s">
        <v>52</v>
      </c>
      <c r="B69" s="10"/>
      <c r="C69" s="18"/>
      <c r="D69" s="19"/>
      <c r="E69" s="19"/>
      <c r="F69" s="19"/>
      <c r="G69" s="11"/>
      <c r="H69" s="19"/>
      <c r="I69" s="19"/>
      <c r="J69" s="19"/>
      <c r="K69" s="19"/>
      <c r="L69" s="8"/>
      <c r="M69" s="8"/>
      <c r="N69" s="8"/>
      <c r="O69" s="17"/>
      <c r="P69" s="17"/>
      <c r="Q69" s="17"/>
      <c r="R69" s="8"/>
      <c r="S69" s="8"/>
      <c r="T69" s="8"/>
      <c r="U69" s="8"/>
      <c r="V69" s="8"/>
      <c r="W69" s="8">
        <f>X69*100/W65</f>
        <v>1.5075376884422111</v>
      </c>
      <c r="X69" s="8">
        <v>3</v>
      </c>
      <c r="Y69" s="8">
        <f>Z69*100/Y65</f>
        <v>1.4218009478672986</v>
      </c>
      <c r="Z69" s="8">
        <v>3</v>
      </c>
      <c r="AA69" s="8">
        <f>AB69*100/AA65</f>
        <v>0.9615384615384616</v>
      </c>
      <c r="AB69" s="8">
        <v>2</v>
      </c>
      <c r="AC69" s="8"/>
      <c r="AD69" s="8"/>
      <c r="AE69" s="8"/>
      <c r="AF69" s="8"/>
      <c r="AG69" s="8"/>
      <c r="AH69" s="8"/>
      <c r="AI69" s="8"/>
    </row>
    <row r="70" spans="1:35" ht="24.75" customHeight="1" thickBot="1">
      <c r="A70" s="10" t="s">
        <v>53</v>
      </c>
      <c r="B70" s="10"/>
      <c r="C70" s="18"/>
      <c r="D70" s="19"/>
      <c r="E70" s="19"/>
      <c r="F70" s="19"/>
      <c r="G70" s="11"/>
      <c r="H70" s="19"/>
      <c r="I70" s="19"/>
      <c r="J70" s="19"/>
      <c r="K70" s="19"/>
      <c r="L70" s="8"/>
      <c r="M70" s="8"/>
      <c r="N70" s="8"/>
      <c r="O70" s="17"/>
      <c r="P70" s="17"/>
      <c r="Q70" s="17"/>
      <c r="R70" s="8"/>
      <c r="S70" s="8"/>
      <c r="T70" s="8"/>
      <c r="U70" s="8"/>
      <c r="V70" s="8"/>
      <c r="W70" s="8">
        <f>X70*100/W65</f>
        <v>0.5025125628140703</v>
      </c>
      <c r="X70" s="8">
        <v>1</v>
      </c>
      <c r="Y70" s="8">
        <f>Z70*100/Y65</f>
        <v>0.9478672985781991</v>
      </c>
      <c r="Z70" s="8">
        <v>2</v>
      </c>
      <c r="AA70" s="8">
        <f>AB70*100/AA65</f>
        <v>0.4807692307692308</v>
      </c>
      <c r="AB70" s="8">
        <v>1</v>
      </c>
      <c r="AC70" s="8"/>
      <c r="AD70" s="8"/>
      <c r="AE70" s="8"/>
      <c r="AF70" s="8"/>
      <c r="AG70" s="8"/>
      <c r="AH70" s="8"/>
      <c r="AI70" s="8"/>
    </row>
    <row r="71" spans="1:35" ht="24.75" customHeight="1" thickBot="1">
      <c r="A71" s="10"/>
      <c r="B71" s="10"/>
      <c r="C71" s="18"/>
      <c r="D71" s="19"/>
      <c r="E71" s="19"/>
      <c r="F71" s="19"/>
      <c r="G71" s="11"/>
      <c r="H71" s="19"/>
      <c r="I71" s="19"/>
      <c r="J71" s="19"/>
      <c r="K71" s="19"/>
      <c r="L71" s="8"/>
      <c r="M71" s="8"/>
      <c r="N71" s="8"/>
      <c r="O71" s="17"/>
      <c r="P71" s="17"/>
      <c r="Q71" s="17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24.75" customHeight="1" thickBot="1">
      <c r="A72" s="10" t="s">
        <v>41</v>
      </c>
      <c r="B72" s="10"/>
      <c r="C72" s="18"/>
      <c r="D72" s="19"/>
      <c r="E72" s="19"/>
      <c r="F72" s="19"/>
      <c r="G72" s="11"/>
      <c r="H72" s="19"/>
      <c r="I72" s="19"/>
      <c r="J72" s="19"/>
      <c r="K72" s="19"/>
      <c r="L72" s="8"/>
      <c r="M72" s="8"/>
      <c r="N72" s="8"/>
      <c r="O72" s="17"/>
      <c r="P72" s="17"/>
      <c r="Q72" s="17"/>
      <c r="R72" s="8">
        <v>394</v>
      </c>
      <c r="S72" s="8"/>
      <c r="T72" s="8">
        <v>399</v>
      </c>
      <c r="U72" s="8"/>
      <c r="V72" s="8">
        <v>393</v>
      </c>
      <c r="W72" s="8">
        <v>394</v>
      </c>
      <c r="X72" s="8"/>
      <c r="Y72" s="8">
        <v>399</v>
      </c>
      <c r="Z72" s="8"/>
      <c r="AA72" s="8">
        <v>394</v>
      </c>
      <c r="AB72" s="8"/>
      <c r="AC72" s="8"/>
      <c r="AD72" s="8"/>
      <c r="AE72" s="8"/>
      <c r="AF72" s="8"/>
      <c r="AG72" s="8"/>
      <c r="AH72" s="8"/>
      <c r="AI72" s="8"/>
    </row>
    <row r="73" spans="1:35" ht="24.75" customHeight="1" thickBot="1">
      <c r="A73" s="10" t="s">
        <v>33</v>
      </c>
      <c r="B73" s="10"/>
      <c r="C73" s="18"/>
      <c r="D73" s="19"/>
      <c r="E73" s="19"/>
      <c r="F73" s="19"/>
      <c r="G73" s="11"/>
      <c r="H73" s="19"/>
      <c r="I73" s="19"/>
      <c r="J73" s="19"/>
      <c r="K73" s="19"/>
      <c r="L73" s="8"/>
      <c r="M73" s="8"/>
      <c r="N73" s="8"/>
      <c r="O73" s="17"/>
      <c r="P73" s="17"/>
      <c r="Q73" s="17"/>
      <c r="R73" s="8"/>
      <c r="S73" s="8"/>
      <c r="T73" s="8"/>
      <c r="U73" s="8"/>
      <c r="V73" s="8"/>
      <c r="W73" s="8">
        <f>X73*100/W72</f>
        <v>7.3604060913705585</v>
      </c>
      <c r="X73" s="8">
        <v>29</v>
      </c>
      <c r="Y73" s="8">
        <f>Z73*100/Y72</f>
        <v>17.794486215538846</v>
      </c>
      <c r="Z73" s="8">
        <v>71</v>
      </c>
      <c r="AA73" s="8">
        <f>AB73*100/AA72</f>
        <v>25.126903553299492</v>
      </c>
      <c r="AB73" s="8">
        <v>99</v>
      </c>
      <c r="AC73" s="8"/>
      <c r="AD73" s="8"/>
      <c r="AE73" s="8"/>
      <c r="AF73" s="8"/>
      <c r="AG73" s="8"/>
      <c r="AH73" s="8"/>
      <c r="AI73" s="8"/>
    </row>
    <row r="74" spans="1:35" ht="24.75" customHeight="1" thickBot="1">
      <c r="A74" s="10" t="s">
        <v>50</v>
      </c>
      <c r="B74" s="10"/>
      <c r="C74" s="18"/>
      <c r="D74" s="19"/>
      <c r="E74" s="19"/>
      <c r="F74" s="19"/>
      <c r="G74" s="11"/>
      <c r="H74" s="19"/>
      <c r="I74" s="19"/>
      <c r="J74" s="19"/>
      <c r="K74" s="19"/>
      <c r="L74" s="8"/>
      <c r="M74" s="8"/>
      <c r="N74" s="8"/>
      <c r="O74" s="17"/>
      <c r="P74" s="17"/>
      <c r="Q74" s="17"/>
      <c r="R74" s="8"/>
      <c r="S74" s="8"/>
      <c r="T74" s="8"/>
      <c r="U74" s="8"/>
      <c r="V74" s="8"/>
      <c r="W74" s="8">
        <f>X74*100/W72</f>
        <v>30.456852791878173</v>
      </c>
      <c r="X74" s="8">
        <v>120</v>
      </c>
      <c r="Y74" s="8">
        <f>Z74*100/Y72</f>
        <v>20.551378446115287</v>
      </c>
      <c r="Z74" s="8">
        <v>82</v>
      </c>
      <c r="AA74" s="8">
        <f>AB74*100/AA72</f>
        <v>9.137055837563452</v>
      </c>
      <c r="AB74" s="8">
        <v>36</v>
      </c>
      <c r="AC74" s="8"/>
      <c r="AD74" s="8"/>
      <c r="AE74" s="8"/>
      <c r="AF74" s="8"/>
      <c r="AG74" s="8"/>
      <c r="AH74" s="8"/>
      <c r="AI74" s="8"/>
    </row>
    <row r="75" spans="1:35" ht="24.75" customHeight="1" thickBot="1">
      <c r="A75" s="10" t="s">
        <v>51</v>
      </c>
      <c r="B75" s="10"/>
      <c r="C75" s="18"/>
      <c r="D75" s="19"/>
      <c r="E75" s="19"/>
      <c r="F75" s="19"/>
      <c r="G75" s="11"/>
      <c r="H75" s="19"/>
      <c r="I75" s="19"/>
      <c r="J75" s="19"/>
      <c r="K75" s="19"/>
      <c r="L75" s="8"/>
      <c r="M75" s="8"/>
      <c r="N75" s="8"/>
      <c r="O75" s="17"/>
      <c r="P75" s="17"/>
      <c r="Q75" s="17"/>
      <c r="R75" s="8"/>
      <c r="S75" s="8"/>
      <c r="T75" s="8"/>
      <c r="U75" s="8"/>
      <c r="V75" s="8"/>
      <c r="W75" s="8">
        <f>X75*100/W72</f>
        <v>11.928934010152284</v>
      </c>
      <c r="X75" s="8">
        <v>47</v>
      </c>
      <c r="Y75" s="8">
        <f>Z75*100/Y72</f>
        <v>9.273182957393484</v>
      </c>
      <c r="Z75" s="8">
        <v>37</v>
      </c>
      <c r="AA75" s="8">
        <f>AB75*100/AA72</f>
        <v>6.345177664974619</v>
      </c>
      <c r="AB75" s="8">
        <v>25</v>
      </c>
      <c r="AC75" s="8"/>
      <c r="AD75" s="8"/>
      <c r="AE75" s="8"/>
      <c r="AF75" s="8"/>
      <c r="AG75" s="8"/>
      <c r="AH75" s="8"/>
      <c r="AI75" s="8"/>
    </row>
    <row r="76" spans="1:35" ht="24.75" customHeight="1" thickBot="1">
      <c r="A76" s="10" t="s">
        <v>52</v>
      </c>
      <c r="B76" s="10"/>
      <c r="C76" s="18"/>
      <c r="D76" s="19"/>
      <c r="E76" s="19"/>
      <c r="F76" s="19"/>
      <c r="G76" s="11"/>
      <c r="H76" s="19"/>
      <c r="I76" s="19"/>
      <c r="J76" s="19"/>
      <c r="K76" s="19"/>
      <c r="L76" s="8"/>
      <c r="M76" s="8"/>
      <c r="N76" s="8"/>
      <c r="O76" s="17"/>
      <c r="P76" s="17"/>
      <c r="Q76" s="17"/>
      <c r="R76" s="8"/>
      <c r="S76" s="8"/>
      <c r="T76" s="8"/>
      <c r="U76" s="8"/>
      <c r="V76" s="8"/>
      <c r="W76" s="8">
        <f>X76*100/W72</f>
        <v>1.7766497461928934</v>
      </c>
      <c r="X76" s="8">
        <v>7</v>
      </c>
      <c r="Y76" s="8">
        <f>Z76*100/Y72</f>
        <v>0.7518796992481203</v>
      </c>
      <c r="Z76" s="8">
        <v>3</v>
      </c>
      <c r="AA76" s="8">
        <f>AB76*100/AA72</f>
        <v>0.5076142131979695</v>
      </c>
      <c r="AB76" s="8">
        <v>2</v>
      </c>
      <c r="AC76" s="8"/>
      <c r="AD76" s="8"/>
      <c r="AE76" s="8"/>
      <c r="AF76" s="8"/>
      <c r="AG76" s="8"/>
      <c r="AH76" s="8"/>
      <c r="AI76" s="8"/>
    </row>
    <row r="77" spans="1:35" ht="24.75" customHeight="1" thickBot="1">
      <c r="A77" s="10" t="s">
        <v>53</v>
      </c>
      <c r="B77" s="10"/>
      <c r="C77" s="18"/>
      <c r="D77" s="19"/>
      <c r="E77" s="19"/>
      <c r="F77" s="19"/>
      <c r="G77" s="11"/>
      <c r="H77" s="19"/>
      <c r="I77" s="19"/>
      <c r="J77" s="19"/>
      <c r="K77" s="19"/>
      <c r="L77" s="8"/>
      <c r="M77" s="8"/>
      <c r="N77" s="8"/>
      <c r="O77" s="17"/>
      <c r="P77" s="17"/>
      <c r="Q77" s="17"/>
      <c r="R77" s="8"/>
      <c r="S77" s="8"/>
      <c r="T77" s="8"/>
      <c r="U77" s="8"/>
      <c r="V77" s="8"/>
      <c r="W77" s="8"/>
      <c r="X77" s="8">
        <v>0</v>
      </c>
      <c r="Y77" s="8"/>
      <c r="Z77" s="8">
        <v>0</v>
      </c>
      <c r="AA77" s="8"/>
      <c r="AB77" s="8">
        <v>0</v>
      </c>
      <c r="AC77" s="8"/>
      <c r="AD77" s="8"/>
      <c r="AE77" s="8"/>
      <c r="AF77" s="8"/>
      <c r="AG77" s="8"/>
      <c r="AH77" s="8"/>
      <c r="AI77" s="8"/>
    </row>
    <row r="78" spans="1:35" ht="24.75" customHeight="1" thickBot="1">
      <c r="A78" s="10"/>
      <c r="B78" s="10"/>
      <c r="C78" s="18"/>
      <c r="D78" s="19"/>
      <c r="E78" s="19"/>
      <c r="F78" s="19"/>
      <c r="G78" s="11"/>
      <c r="H78" s="19"/>
      <c r="I78" s="19"/>
      <c r="J78" s="19"/>
      <c r="K78" s="19"/>
      <c r="L78" s="8"/>
      <c r="M78" s="8"/>
      <c r="N78" s="8"/>
      <c r="O78" s="17"/>
      <c r="P78" s="17"/>
      <c r="Q78" s="17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1:35" ht="24.75" customHeight="1" thickBot="1">
      <c r="A79" s="10" t="s">
        <v>42</v>
      </c>
      <c r="B79" s="10"/>
      <c r="C79" s="18"/>
      <c r="D79" s="19"/>
      <c r="E79" s="19"/>
      <c r="F79" s="19"/>
      <c r="G79" s="11"/>
      <c r="H79" s="19"/>
      <c r="I79" s="19"/>
      <c r="J79" s="19"/>
      <c r="K79" s="19"/>
      <c r="L79" s="8"/>
      <c r="M79" s="8"/>
      <c r="N79" s="8"/>
      <c r="O79" s="17"/>
      <c r="P79" s="17"/>
      <c r="Q79" s="17"/>
      <c r="R79" s="8">
        <v>134</v>
      </c>
      <c r="S79" s="8"/>
      <c r="T79" s="8">
        <v>137</v>
      </c>
      <c r="U79" s="8"/>
      <c r="V79" s="8">
        <v>135</v>
      </c>
      <c r="W79" s="8">
        <v>134</v>
      </c>
      <c r="X79" s="8"/>
      <c r="Y79" s="8">
        <v>137</v>
      </c>
      <c r="Z79" s="8"/>
      <c r="AA79" s="8">
        <v>135</v>
      </c>
      <c r="AB79" s="8"/>
      <c r="AC79" s="8"/>
      <c r="AD79" s="8"/>
      <c r="AE79" s="8"/>
      <c r="AF79" s="8"/>
      <c r="AG79" s="8"/>
      <c r="AH79" s="8"/>
      <c r="AI79" s="8"/>
    </row>
    <row r="80" spans="1:35" ht="24.75" customHeight="1" thickBot="1">
      <c r="A80" s="10" t="s">
        <v>33</v>
      </c>
      <c r="B80" s="10"/>
      <c r="C80" s="18"/>
      <c r="D80" s="19"/>
      <c r="E80" s="19"/>
      <c r="F80" s="19"/>
      <c r="G80" s="11"/>
      <c r="H80" s="19"/>
      <c r="I80" s="19"/>
      <c r="J80" s="19"/>
      <c r="K80" s="19"/>
      <c r="L80" s="8"/>
      <c r="M80" s="8"/>
      <c r="N80" s="8"/>
      <c r="O80" s="17"/>
      <c r="P80" s="17"/>
      <c r="Q80" s="17"/>
      <c r="R80" s="8"/>
      <c r="S80" s="8"/>
      <c r="T80" s="8"/>
      <c r="U80" s="8"/>
      <c r="V80" s="8"/>
      <c r="W80" s="8">
        <f>X80*100/W79</f>
        <v>7.462686567164179</v>
      </c>
      <c r="X80" s="8">
        <v>10</v>
      </c>
      <c r="Y80" s="8">
        <f>Z80*100/Y79</f>
        <v>15.328467153284672</v>
      </c>
      <c r="Z80" s="8">
        <v>21</v>
      </c>
      <c r="AA80" s="8">
        <f>AB80*100/AA79</f>
        <v>20</v>
      </c>
      <c r="AB80" s="8">
        <v>27</v>
      </c>
      <c r="AC80" s="8"/>
      <c r="AD80" s="8"/>
      <c r="AE80" s="8"/>
      <c r="AF80" s="8"/>
      <c r="AG80" s="8"/>
      <c r="AH80" s="8"/>
      <c r="AI80" s="8"/>
    </row>
    <row r="81" spans="1:35" ht="24.75" customHeight="1" thickBot="1">
      <c r="A81" s="10" t="s">
        <v>50</v>
      </c>
      <c r="B81" s="10"/>
      <c r="C81" s="18"/>
      <c r="D81" s="19"/>
      <c r="E81" s="19"/>
      <c r="F81" s="19"/>
      <c r="G81" s="11"/>
      <c r="H81" s="19"/>
      <c r="I81" s="19"/>
      <c r="J81" s="19"/>
      <c r="K81" s="19"/>
      <c r="L81" s="8"/>
      <c r="M81" s="8"/>
      <c r="N81" s="8"/>
      <c r="O81" s="17"/>
      <c r="P81" s="17"/>
      <c r="Q81" s="17"/>
      <c r="R81" s="8"/>
      <c r="S81" s="8"/>
      <c r="T81" s="8"/>
      <c r="U81" s="8"/>
      <c r="V81" s="8"/>
      <c r="W81" s="8">
        <f>X81*100/W79</f>
        <v>29.850746268656717</v>
      </c>
      <c r="X81" s="8">
        <v>40</v>
      </c>
      <c r="Y81" s="8">
        <f>Z81*100/Y79</f>
        <v>16.05839416058394</v>
      </c>
      <c r="Z81" s="8">
        <v>22</v>
      </c>
      <c r="AA81" s="8">
        <f>AB81*100/AA79</f>
        <v>5.925925925925926</v>
      </c>
      <c r="AB81" s="8">
        <v>8</v>
      </c>
      <c r="AC81" s="8"/>
      <c r="AD81" s="8"/>
      <c r="AE81" s="8"/>
      <c r="AF81" s="8"/>
      <c r="AG81" s="8"/>
      <c r="AH81" s="8"/>
      <c r="AI81" s="8"/>
    </row>
    <row r="82" spans="1:35" ht="24.75" customHeight="1" thickBot="1">
      <c r="A82" s="10" t="s">
        <v>51</v>
      </c>
      <c r="B82" s="10"/>
      <c r="C82" s="18"/>
      <c r="D82" s="19"/>
      <c r="E82" s="19"/>
      <c r="F82" s="19"/>
      <c r="G82" s="11"/>
      <c r="H82" s="19"/>
      <c r="I82" s="19"/>
      <c r="J82" s="19"/>
      <c r="K82" s="19"/>
      <c r="L82" s="8"/>
      <c r="M82" s="8"/>
      <c r="N82" s="8"/>
      <c r="O82" s="17"/>
      <c r="P82" s="17"/>
      <c r="Q82" s="17"/>
      <c r="R82" s="8"/>
      <c r="S82" s="8"/>
      <c r="T82" s="8"/>
      <c r="U82" s="8"/>
      <c r="V82" s="8"/>
      <c r="W82" s="8">
        <f>X82*100/W79</f>
        <v>11.940298507462687</v>
      </c>
      <c r="X82" s="8">
        <v>16</v>
      </c>
      <c r="Y82" s="8">
        <f>Z82*100/Y79</f>
        <v>8.75912408759124</v>
      </c>
      <c r="Z82" s="8">
        <v>12</v>
      </c>
      <c r="AA82" s="8">
        <f>AB82*100/AA79</f>
        <v>3.7037037037037037</v>
      </c>
      <c r="AB82" s="8">
        <v>5</v>
      </c>
      <c r="AC82" s="8"/>
      <c r="AD82" s="8"/>
      <c r="AE82" s="8"/>
      <c r="AF82" s="8"/>
      <c r="AG82" s="8"/>
      <c r="AH82" s="8"/>
      <c r="AI82" s="8"/>
    </row>
    <row r="83" spans="1:35" ht="24.75" customHeight="1" thickBot="1">
      <c r="A83" s="10" t="s">
        <v>52</v>
      </c>
      <c r="B83" s="10"/>
      <c r="C83" s="18"/>
      <c r="D83" s="19"/>
      <c r="E83" s="19"/>
      <c r="F83" s="19"/>
      <c r="G83" s="11"/>
      <c r="H83" s="19"/>
      <c r="I83" s="19"/>
      <c r="J83" s="19"/>
      <c r="K83" s="19"/>
      <c r="L83" s="8"/>
      <c r="M83" s="8"/>
      <c r="N83" s="8"/>
      <c r="O83" s="17"/>
      <c r="P83" s="17"/>
      <c r="Q83" s="17"/>
      <c r="R83" s="8"/>
      <c r="S83" s="8"/>
      <c r="T83" s="8"/>
      <c r="U83" s="8"/>
      <c r="V83" s="8"/>
      <c r="W83" s="8">
        <f>X83*100/W79</f>
        <v>0.746268656716418</v>
      </c>
      <c r="X83" s="8">
        <v>1</v>
      </c>
      <c r="Y83" s="8">
        <f>Z83*100/Y79</f>
        <v>0</v>
      </c>
      <c r="Z83" s="8">
        <v>0</v>
      </c>
      <c r="AA83" s="8">
        <f>AB83*100/AA79</f>
        <v>0</v>
      </c>
      <c r="AB83" s="8">
        <v>0</v>
      </c>
      <c r="AC83" s="8"/>
      <c r="AD83" s="8"/>
      <c r="AE83" s="8"/>
      <c r="AF83" s="8"/>
      <c r="AG83" s="8"/>
      <c r="AH83" s="8"/>
      <c r="AI83" s="8"/>
    </row>
    <row r="84" spans="1:35" ht="24.75" customHeight="1" thickBot="1">
      <c r="A84" s="10" t="s">
        <v>53</v>
      </c>
      <c r="B84" s="10"/>
      <c r="C84" s="18"/>
      <c r="D84" s="19"/>
      <c r="E84" s="19"/>
      <c r="F84" s="19"/>
      <c r="G84" s="11"/>
      <c r="H84" s="19"/>
      <c r="I84" s="19"/>
      <c r="J84" s="19"/>
      <c r="K84" s="19"/>
      <c r="L84" s="8"/>
      <c r="M84" s="8"/>
      <c r="N84" s="8"/>
      <c r="O84" s="17"/>
      <c r="P84" s="17"/>
      <c r="Q84" s="17"/>
      <c r="R84" s="8"/>
      <c r="S84" s="8"/>
      <c r="T84" s="8"/>
      <c r="U84" s="8"/>
      <c r="V84" s="8"/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/>
      <c r="AD84" s="8"/>
      <c r="AE84" s="8"/>
      <c r="AF84" s="8"/>
      <c r="AG84" s="8"/>
      <c r="AH84" s="8"/>
      <c r="AI84" s="8"/>
    </row>
    <row r="85" spans="1:35" ht="24.75" customHeight="1" thickBot="1">
      <c r="A85" s="10"/>
      <c r="B85" s="10"/>
      <c r="C85" s="18"/>
      <c r="D85" s="19"/>
      <c r="E85" s="19"/>
      <c r="F85" s="19"/>
      <c r="G85" s="11"/>
      <c r="H85" s="19"/>
      <c r="I85" s="19"/>
      <c r="J85" s="19"/>
      <c r="K85" s="19"/>
      <c r="L85" s="8"/>
      <c r="M85" s="8"/>
      <c r="N85" s="8"/>
      <c r="O85" s="17"/>
      <c r="P85" s="17"/>
      <c r="Q85" s="17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</row>
    <row r="86" spans="1:35" ht="24.75" customHeight="1" thickBot="1">
      <c r="A86" s="10" t="s">
        <v>43</v>
      </c>
      <c r="B86" s="10"/>
      <c r="C86" s="18"/>
      <c r="D86" s="19"/>
      <c r="E86" s="19"/>
      <c r="F86" s="19"/>
      <c r="G86" s="11"/>
      <c r="H86" s="19"/>
      <c r="I86" s="19"/>
      <c r="J86" s="19"/>
      <c r="K86" s="19"/>
      <c r="L86" s="8"/>
      <c r="M86" s="8"/>
      <c r="N86" s="8"/>
      <c r="O86" s="17"/>
      <c r="P86" s="17"/>
      <c r="Q86" s="17"/>
      <c r="R86" s="8">
        <v>186</v>
      </c>
      <c r="S86" s="8"/>
      <c r="T86" s="8">
        <v>186</v>
      </c>
      <c r="U86" s="8"/>
      <c r="V86" s="8">
        <v>186</v>
      </c>
      <c r="W86" s="8">
        <v>186</v>
      </c>
      <c r="X86" s="8"/>
      <c r="Y86" s="8">
        <v>186</v>
      </c>
      <c r="Z86" s="8"/>
      <c r="AA86" s="8">
        <v>186</v>
      </c>
      <c r="AB86" s="8"/>
      <c r="AC86" s="8"/>
      <c r="AD86" s="8"/>
      <c r="AE86" s="8"/>
      <c r="AF86" s="8"/>
      <c r="AG86" s="8"/>
      <c r="AH86" s="8"/>
      <c r="AI86" s="8"/>
    </row>
    <row r="87" spans="1:35" ht="24.75" customHeight="1" thickBot="1">
      <c r="A87" s="10" t="s">
        <v>33</v>
      </c>
      <c r="B87" s="10"/>
      <c r="C87" s="18"/>
      <c r="D87" s="19"/>
      <c r="E87" s="19"/>
      <c r="F87" s="19"/>
      <c r="G87" s="11"/>
      <c r="H87" s="19"/>
      <c r="I87" s="19"/>
      <c r="J87" s="19"/>
      <c r="K87" s="19"/>
      <c r="L87" s="8"/>
      <c r="M87" s="8"/>
      <c r="N87" s="8"/>
      <c r="O87" s="17"/>
      <c r="P87" s="17"/>
      <c r="Q87" s="17"/>
      <c r="R87" s="8"/>
      <c r="S87" s="8"/>
      <c r="T87" s="8"/>
      <c r="U87" s="8"/>
      <c r="V87" s="8"/>
      <c r="W87" s="8">
        <f>X87*100/W86</f>
        <v>6.451612903225806</v>
      </c>
      <c r="X87" s="8">
        <v>12</v>
      </c>
      <c r="Y87" s="8">
        <f>Z87*100/Y86</f>
        <v>19.892473118279568</v>
      </c>
      <c r="Z87" s="8">
        <v>37</v>
      </c>
      <c r="AA87" s="8">
        <f>AB87*100/AA86</f>
        <v>31.182795698924732</v>
      </c>
      <c r="AB87" s="8">
        <v>58</v>
      </c>
      <c r="AC87" s="8"/>
      <c r="AD87" s="8"/>
      <c r="AE87" s="8"/>
      <c r="AF87" s="8"/>
      <c r="AG87" s="8"/>
      <c r="AH87" s="8"/>
      <c r="AI87" s="8"/>
    </row>
    <row r="88" spans="1:35" ht="24.75" customHeight="1" thickBot="1">
      <c r="A88" s="10" t="s">
        <v>50</v>
      </c>
      <c r="B88" s="10"/>
      <c r="C88" s="18"/>
      <c r="D88" s="19"/>
      <c r="E88" s="19"/>
      <c r="F88" s="19"/>
      <c r="G88" s="11"/>
      <c r="H88" s="19"/>
      <c r="I88" s="19"/>
      <c r="J88" s="19"/>
      <c r="K88" s="19"/>
      <c r="L88" s="8"/>
      <c r="M88" s="8"/>
      <c r="N88" s="8"/>
      <c r="O88" s="17"/>
      <c r="P88" s="17"/>
      <c r="Q88" s="17"/>
      <c r="R88" s="8"/>
      <c r="S88" s="8"/>
      <c r="T88" s="8"/>
      <c r="U88" s="8"/>
      <c r="V88" s="8"/>
      <c r="W88" s="8">
        <f>X88*100/W86</f>
        <v>29.032258064516128</v>
      </c>
      <c r="X88" s="8">
        <v>54</v>
      </c>
      <c r="Y88" s="8">
        <f>Z88*100/Y86</f>
        <v>15.053763440860216</v>
      </c>
      <c r="Z88" s="8">
        <v>28</v>
      </c>
      <c r="AA88" s="8">
        <f>AB88*100/AA86</f>
        <v>6.451612903225806</v>
      </c>
      <c r="AB88" s="8">
        <v>12</v>
      </c>
      <c r="AC88" s="8"/>
      <c r="AD88" s="8"/>
      <c r="AE88" s="8"/>
      <c r="AF88" s="8"/>
      <c r="AG88" s="8"/>
      <c r="AH88" s="8"/>
      <c r="AI88" s="8"/>
    </row>
    <row r="89" spans="1:35" ht="24.75" customHeight="1" thickBot="1">
      <c r="A89" s="10" t="s">
        <v>51</v>
      </c>
      <c r="B89" s="10"/>
      <c r="C89" s="18"/>
      <c r="D89" s="19"/>
      <c r="E89" s="19"/>
      <c r="F89" s="19"/>
      <c r="G89" s="11"/>
      <c r="H89" s="19"/>
      <c r="I89" s="19"/>
      <c r="J89" s="19"/>
      <c r="K89" s="19"/>
      <c r="L89" s="8"/>
      <c r="M89" s="8"/>
      <c r="N89" s="8"/>
      <c r="O89" s="17"/>
      <c r="P89" s="17"/>
      <c r="Q89" s="17"/>
      <c r="R89" s="8"/>
      <c r="S89" s="8"/>
      <c r="T89" s="8"/>
      <c r="U89" s="8"/>
      <c r="V89" s="8"/>
      <c r="W89" s="8">
        <f>X89*100/W86</f>
        <v>6.989247311827957</v>
      </c>
      <c r="X89" s="8">
        <v>13</v>
      </c>
      <c r="Y89" s="8">
        <f>Z89*100/Y86</f>
        <v>4.301075268817204</v>
      </c>
      <c r="Z89" s="8">
        <v>8</v>
      </c>
      <c r="AA89" s="8">
        <f>AB89*100/AA86</f>
        <v>1.6129032258064515</v>
      </c>
      <c r="AB89" s="8">
        <v>3</v>
      </c>
      <c r="AC89" s="8"/>
      <c r="AD89" s="8"/>
      <c r="AE89" s="8"/>
      <c r="AF89" s="8"/>
      <c r="AG89" s="8"/>
      <c r="AH89" s="8"/>
      <c r="AI89" s="8"/>
    </row>
    <row r="90" spans="1:35" ht="24.75" customHeight="1" thickBot="1">
      <c r="A90" s="10" t="s">
        <v>52</v>
      </c>
      <c r="B90" s="10"/>
      <c r="C90" s="18"/>
      <c r="D90" s="19"/>
      <c r="E90" s="19"/>
      <c r="F90" s="19"/>
      <c r="G90" s="11"/>
      <c r="H90" s="19"/>
      <c r="I90" s="19"/>
      <c r="J90" s="19"/>
      <c r="K90" s="19"/>
      <c r="L90" s="8"/>
      <c r="M90" s="8"/>
      <c r="N90" s="8"/>
      <c r="O90" s="17"/>
      <c r="P90" s="17"/>
      <c r="Q90" s="17"/>
      <c r="R90" s="8"/>
      <c r="S90" s="8"/>
      <c r="T90" s="8"/>
      <c r="U90" s="8"/>
      <c r="V90" s="8"/>
      <c r="W90" s="8">
        <f>X90*100/W86</f>
        <v>1.075268817204301</v>
      </c>
      <c r="X90" s="8">
        <v>2</v>
      </c>
      <c r="Y90" s="8">
        <f>Z90*100/Y86</f>
        <v>1.075268817204301</v>
      </c>
      <c r="Z90" s="8">
        <v>2</v>
      </c>
      <c r="AA90" s="8">
        <f>AB90*100/AA86</f>
        <v>1.075268817204301</v>
      </c>
      <c r="AB90" s="8">
        <v>2</v>
      </c>
      <c r="AC90" s="8"/>
      <c r="AD90" s="8"/>
      <c r="AE90" s="8"/>
      <c r="AF90" s="8"/>
      <c r="AG90" s="8"/>
      <c r="AH90" s="8"/>
      <c r="AI90" s="8"/>
    </row>
    <row r="91" spans="1:35" ht="24.75" customHeight="1" thickBot="1">
      <c r="A91" s="10" t="s">
        <v>53</v>
      </c>
      <c r="B91" s="10"/>
      <c r="C91" s="18"/>
      <c r="D91" s="19"/>
      <c r="E91" s="19"/>
      <c r="F91" s="19"/>
      <c r="G91" s="11"/>
      <c r="H91" s="19"/>
      <c r="I91" s="19"/>
      <c r="J91" s="19"/>
      <c r="K91" s="19"/>
      <c r="L91" s="8"/>
      <c r="M91" s="8"/>
      <c r="N91" s="8"/>
      <c r="O91" s="17"/>
      <c r="P91" s="17"/>
      <c r="Q91" s="17"/>
      <c r="R91" s="8"/>
      <c r="S91" s="8"/>
      <c r="T91" s="8"/>
      <c r="U91" s="8"/>
      <c r="V91" s="8"/>
      <c r="W91" s="8">
        <f>X91*100/W86</f>
        <v>0.5376344086021505</v>
      </c>
      <c r="X91" s="8">
        <v>1</v>
      </c>
      <c r="Y91" s="8">
        <f>Z91*100/Y86</f>
        <v>0.5376344086021505</v>
      </c>
      <c r="Z91" s="8">
        <v>1</v>
      </c>
      <c r="AA91" s="8">
        <f>AB91*100/AA86</f>
        <v>0</v>
      </c>
      <c r="AB91" s="8">
        <v>0</v>
      </c>
      <c r="AC91" s="8"/>
      <c r="AD91" s="8"/>
      <c r="AE91" s="8"/>
      <c r="AF91" s="8"/>
      <c r="AG91" s="8"/>
      <c r="AH91" s="8"/>
      <c r="AI91" s="8"/>
    </row>
    <row r="92" spans="1:35" ht="65.25" customHeight="1" thickBot="1">
      <c r="A92" s="18"/>
      <c r="B92" s="10"/>
      <c r="C92" s="18"/>
      <c r="D92" s="19"/>
      <c r="E92" s="19"/>
      <c r="F92" s="19"/>
      <c r="G92" s="11"/>
      <c r="H92" s="19"/>
      <c r="I92" s="19"/>
      <c r="J92" s="19"/>
      <c r="K92" s="19"/>
      <c r="L92" s="8"/>
      <c r="M92" s="8"/>
      <c r="N92" s="8"/>
      <c r="O92" s="17"/>
      <c r="P92" s="17"/>
      <c r="Q92" s="17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</row>
    <row r="93" spans="1:12" ht="24.75" customHeight="1" hidden="1" thickBot="1">
      <c r="A93" s="8"/>
      <c r="B93" t="s">
        <v>11</v>
      </c>
      <c r="C93" t="s">
        <v>0</v>
      </c>
      <c r="D93" t="s">
        <v>2</v>
      </c>
      <c r="G93" t="s">
        <v>3</v>
      </c>
      <c r="I93" t="s">
        <v>13</v>
      </c>
      <c r="L93" t="s">
        <v>30</v>
      </c>
    </row>
    <row r="94" spans="9:17" ht="24.75" customHeight="1" hidden="1">
      <c r="I94" t="s">
        <v>21</v>
      </c>
      <c r="L94">
        <v>2000</v>
      </c>
      <c r="M94">
        <v>2001</v>
      </c>
      <c r="N94">
        <v>2002</v>
      </c>
      <c r="O94">
        <v>2003</v>
      </c>
      <c r="P94">
        <v>2004</v>
      </c>
      <c r="Q94">
        <v>2005</v>
      </c>
    </row>
    <row r="95" ht="24.75" customHeight="1" hidden="1"/>
    <row r="96" spans="2:11" ht="24.75" customHeight="1" hidden="1" thickBot="1">
      <c r="B96" t="s">
        <v>12</v>
      </c>
      <c r="C96" t="s">
        <v>17</v>
      </c>
      <c r="D96" t="s">
        <v>4</v>
      </c>
      <c r="E96" t="s">
        <v>5</v>
      </c>
      <c r="F96" t="s">
        <v>6</v>
      </c>
      <c r="G96" t="s">
        <v>7</v>
      </c>
      <c r="H96" t="s">
        <v>8</v>
      </c>
      <c r="I96" t="s">
        <v>9</v>
      </c>
      <c r="J96" t="s">
        <v>10</v>
      </c>
      <c r="K96" t="s">
        <v>27</v>
      </c>
    </row>
    <row r="97" spans="1:35" ht="26.25" customHeight="1" thickBot="1">
      <c r="A97" s="18"/>
      <c r="B97" s="10"/>
      <c r="C97" s="8"/>
      <c r="D97" s="5"/>
      <c r="E97" s="5"/>
      <c r="F97" s="5"/>
      <c r="G97" s="5"/>
      <c r="H97" s="5">
        <f>SUM(H9:H44)</f>
        <v>237</v>
      </c>
      <c r="I97" s="5">
        <f>SUM(I9:I44)</f>
        <v>237</v>
      </c>
      <c r="J97" s="5"/>
      <c r="K97" s="5"/>
      <c r="L97" s="8">
        <f aca="true" t="shared" si="0" ref="L97:Q97">SUM(L9:L44)</f>
        <v>75</v>
      </c>
      <c r="M97" s="8">
        <f t="shared" si="0"/>
        <v>93</v>
      </c>
      <c r="N97" s="8">
        <f t="shared" si="0"/>
        <v>77</v>
      </c>
      <c r="O97" s="8">
        <f t="shared" si="0"/>
        <v>65</v>
      </c>
      <c r="P97" s="8">
        <f t="shared" si="0"/>
        <v>75</v>
      </c>
      <c r="Q97" s="8">
        <f t="shared" si="0"/>
        <v>74</v>
      </c>
      <c r="R97" s="8">
        <f>SUM(R9:R86)</f>
        <v>3325</v>
      </c>
      <c r="S97" s="8">
        <f>SUM(S9:S86)</f>
        <v>0</v>
      </c>
      <c r="T97" s="8">
        <f>SUM(T9:T86)</f>
        <v>3341</v>
      </c>
      <c r="U97" s="8">
        <f>SUM(U9:U86)</f>
        <v>0</v>
      </c>
      <c r="V97" s="8">
        <f>SUM(V9:V86)</f>
        <v>3297</v>
      </c>
      <c r="W97" s="8">
        <v>3325</v>
      </c>
      <c r="X97" s="8"/>
      <c r="Y97" s="8">
        <v>3341</v>
      </c>
      <c r="Z97" s="8"/>
      <c r="AA97" s="8">
        <v>3297</v>
      </c>
      <c r="AB97" s="8"/>
      <c r="AC97" s="8"/>
      <c r="AD97" s="8"/>
      <c r="AE97" s="8"/>
      <c r="AF97" s="8"/>
      <c r="AG97" s="8"/>
      <c r="AH97" s="8"/>
      <c r="AI97" s="8"/>
    </row>
    <row r="98" spans="1:35" ht="26.25" customHeight="1" thickBot="1">
      <c r="A98" s="18"/>
      <c r="B98" s="18"/>
      <c r="D98" s="8"/>
      <c r="E98" s="18"/>
      <c r="F98" s="19"/>
      <c r="G98" s="19"/>
      <c r="H98" s="8" t="s">
        <v>28</v>
      </c>
      <c r="I98" s="19"/>
      <c r="J98" s="19"/>
      <c r="K98" s="19"/>
      <c r="L98" s="14" t="s">
        <v>18</v>
      </c>
      <c r="M98" s="15" t="s">
        <v>19</v>
      </c>
      <c r="N98" s="16" t="s">
        <v>20</v>
      </c>
      <c r="O98" s="16" t="s">
        <v>22</v>
      </c>
      <c r="P98" s="16" t="s">
        <v>23</v>
      </c>
      <c r="Q98" s="16" t="s">
        <v>24</v>
      </c>
      <c r="R98" s="14"/>
      <c r="S98" s="14"/>
      <c r="T98" s="15"/>
      <c r="U98" s="15"/>
      <c r="V98" s="16"/>
      <c r="W98" s="16"/>
      <c r="X98" s="16"/>
      <c r="Y98" s="16"/>
      <c r="Z98" s="16"/>
      <c r="AA98" s="16"/>
      <c r="AB98" s="16"/>
      <c r="AC98" s="8"/>
      <c r="AD98" s="8"/>
      <c r="AE98" s="8"/>
      <c r="AF98" s="8"/>
      <c r="AG98" s="8"/>
      <c r="AH98" s="8"/>
      <c r="AI98" s="8"/>
    </row>
    <row r="99" spans="1:35" ht="21.75" customHeight="1" thickBot="1">
      <c r="A99" s="23" t="s">
        <v>44</v>
      </c>
      <c r="E99" s="8"/>
      <c r="F99" s="8" t="s">
        <v>29</v>
      </c>
      <c r="G99" s="8"/>
      <c r="H99" s="8"/>
      <c r="I99" s="8"/>
      <c r="J99" s="8"/>
      <c r="K99" s="8"/>
      <c r="L99" s="8">
        <v>245</v>
      </c>
      <c r="M99" s="8">
        <v>235</v>
      </c>
      <c r="N99" s="8">
        <v>217</v>
      </c>
      <c r="O99" s="8">
        <v>214</v>
      </c>
      <c r="P99" s="8"/>
      <c r="Q99" s="8"/>
      <c r="R99" s="8">
        <v>3325</v>
      </c>
      <c r="S99" s="8"/>
      <c r="T99" s="8"/>
      <c r="U99" s="8"/>
      <c r="V99" s="8"/>
      <c r="W99" s="8"/>
      <c r="X99" s="8">
        <f>X97+Z97+AB97</f>
        <v>0</v>
      </c>
      <c r="Y99" s="8"/>
      <c r="Z99" s="8">
        <f>Z97+AB97+AD97</f>
        <v>0</v>
      </c>
      <c r="AA99" s="8"/>
      <c r="AB99" s="8">
        <f>AB97+AD97+AF97</f>
        <v>0</v>
      </c>
      <c r="AC99" s="8"/>
      <c r="AD99" s="8">
        <f>AD97+AF97+AH97</f>
        <v>0</v>
      </c>
      <c r="AE99" s="8"/>
      <c r="AF99" s="8">
        <f>AF97+AH97+AI97</f>
        <v>0</v>
      </c>
      <c r="AG99" s="8"/>
      <c r="AH99" s="8"/>
      <c r="AI99" s="8"/>
    </row>
    <row r="100" spans="1:35" ht="52.5" customHeight="1" hidden="1">
      <c r="A100" s="8"/>
      <c r="B100" s="43" t="s">
        <v>31</v>
      </c>
      <c r="C100" s="4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8"/>
      <c r="AD100" s="8"/>
      <c r="AE100" s="8"/>
      <c r="AF100" s="8"/>
      <c r="AG100" s="8"/>
      <c r="AH100" s="8"/>
      <c r="AI100" s="8"/>
    </row>
    <row r="101" spans="1:35" ht="52.5" customHeight="1" hidden="1">
      <c r="A101" s="8"/>
      <c r="B101" s="43" t="s">
        <v>32</v>
      </c>
      <c r="C101" s="4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8"/>
      <c r="AD101" s="8"/>
      <c r="AE101" s="8"/>
      <c r="AF101" s="8"/>
      <c r="AG101" s="8"/>
      <c r="AH101" s="8"/>
      <c r="AI101" s="8"/>
    </row>
    <row r="102" spans="1:35" ht="52.5" customHeight="1" hidden="1">
      <c r="A102" s="8"/>
      <c r="B102" s="40" t="s">
        <v>33</v>
      </c>
      <c r="C102" s="4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8"/>
      <c r="AD102" s="8"/>
      <c r="AE102" s="8"/>
      <c r="AF102" s="8"/>
      <c r="AG102" s="8"/>
      <c r="AH102" s="8"/>
      <c r="AI102" s="8"/>
    </row>
    <row r="103" spans="1:35" ht="52.5" customHeight="1" hidden="1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8"/>
      <c r="AD103" s="8"/>
      <c r="AE103" s="8"/>
      <c r="AF103" s="8"/>
      <c r="AG103" s="8"/>
      <c r="AH103" s="8"/>
      <c r="AI103" s="8"/>
    </row>
    <row r="104" spans="1:35" ht="52.5" customHeight="1" hidden="1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8"/>
      <c r="AD104" s="8"/>
      <c r="AE104" s="8"/>
      <c r="AF104" s="8"/>
      <c r="AG104" s="8"/>
      <c r="AH104" s="8"/>
      <c r="AI104" s="8"/>
    </row>
    <row r="105" spans="1:35" ht="52.5" customHeight="1" hidden="1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8"/>
      <c r="AD105" s="8"/>
      <c r="AE105" s="8"/>
      <c r="AF105" s="8"/>
      <c r="AG105" s="8"/>
      <c r="AH105" s="8"/>
      <c r="AI105" s="8"/>
    </row>
    <row r="106" spans="1:35" ht="52.5" customHeight="1" hidden="1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8"/>
      <c r="AD106" s="8"/>
      <c r="AE106" s="8"/>
      <c r="AF106" s="8"/>
      <c r="AG106" s="8"/>
      <c r="AH106" s="8"/>
      <c r="AI106" s="8"/>
    </row>
    <row r="107" spans="1:35" ht="52.5" customHeight="1" hidden="1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8"/>
      <c r="AD107" s="8"/>
      <c r="AE107" s="8"/>
      <c r="AF107" s="8"/>
      <c r="AG107" s="8"/>
      <c r="AH107" s="8"/>
      <c r="AI107" s="8"/>
    </row>
    <row r="108" spans="1:35" ht="52.5" customHeight="1" hidden="1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8"/>
      <c r="AD108" s="8"/>
      <c r="AE108" s="8"/>
      <c r="AF108" s="8"/>
      <c r="AG108" s="8"/>
      <c r="AH108" s="8"/>
      <c r="AI108" s="8"/>
    </row>
    <row r="109" spans="1:35" ht="52.5" customHeight="1" hidden="1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8"/>
      <c r="AD109" s="8"/>
      <c r="AE109" s="8"/>
      <c r="AF109" s="8"/>
      <c r="AG109" s="8"/>
      <c r="AH109" s="8"/>
      <c r="AI109" s="8"/>
    </row>
    <row r="110" spans="1:35" ht="52.5" customHeight="1" hidden="1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8"/>
      <c r="AD110" s="8"/>
      <c r="AE110" s="8"/>
      <c r="AF110" s="8"/>
      <c r="AG110" s="8"/>
      <c r="AH110" s="8"/>
      <c r="AI110" s="8"/>
    </row>
    <row r="111" spans="1:35" ht="52.5" customHeight="1" hidden="1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8"/>
      <c r="AD111" s="8"/>
      <c r="AE111" s="8"/>
      <c r="AF111" s="8"/>
      <c r="AG111" s="8"/>
      <c r="AH111" s="8"/>
      <c r="AI111" s="8"/>
    </row>
    <row r="112" spans="1:35" ht="52.5" customHeight="1" hidden="1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8"/>
      <c r="AD112" s="8"/>
      <c r="AE112" s="8"/>
      <c r="AF112" s="8"/>
      <c r="AG112" s="8"/>
      <c r="AH112" s="8"/>
      <c r="AI112" s="8"/>
    </row>
    <row r="113" spans="1:35" ht="52.5" customHeight="1" hidden="1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8"/>
      <c r="AD113" s="8"/>
      <c r="AE113" s="8"/>
      <c r="AF113" s="8"/>
      <c r="AG113" s="8"/>
      <c r="AH113" s="8"/>
      <c r="AI113" s="8"/>
    </row>
    <row r="114" spans="1:35" ht="52.5" customHeight="1" hidden="1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8"/>
      <c r="AD114" s="8"/>
      <c r="AE114" s="8"/>
      <c r="AF114" s="8"/>
      <c r="AG114" s="8"/>
      <c r="AH114" s="8"/>
      <c r="AI114" s="8"/>
    </row>
    <row r="115" spans="1:35" ht="52.5" customHeight="1" hidden="1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8"/>
      <c r="AD115" s="8"/>
      <c r="AE115" s="8"/>
      <c r="AF115" s="8"/>
      <c r="AG115" s="8"/>
      <c r="AH115" s="8"/>
      <c r="AI115" s="8"/>
    </row>
    <row r="116" spans="1:35" ht="52.5" customHeight="1" hidden="1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8"/>
      <c r="AD116" s="8"/>
      <c r="AE116" s="8"/>
      <c r="AF116" s="8"/>
      <c r="AG116" s="8"/>
      <c r="AH116" s="8"/>
      <c r="AI116" s="8"/>
    </row>
    <row r="117" spans="1:35" ht="52.5" customHeight="1" hidden="1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8"/>
      <c r="AD117" s="8"/>
      <c r="AE117" s="8"/>
      <c r="AF117" s="8"/>
      <c r="AG117" s="8"/>
      <c r="AH117" s="8"/>
      <c r="AI117" s="8"/>
    </row>
    <row r="118" spans="1:35" ht="52.5" customHeight="1" hidden="1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8"/>
      <c r="AD118" s="8"/>
      <c r="AE118" s="8"/>
      <c r="AF118" s="8"/>
      <c r="AG118" s="8"/>
      <c r="AH118" s="8"/>
      <c r="AI118" s="8"/>
    </row>
    <row r="119" spans="1:35" ht="52.5" customHeight="1" hidden="1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8"/>
      <c r="AD119" s="8"/>
      <c r="AE119" s="8"/>
      <c r="AF119" s="8"/>
      <c r="AG119" s="8"/>
      <c r="AH119" s="8"/>
      <c r="AI119" s="8"/>
    </row>
    <row r="120" spans="1:35" ht="52.5" customHeight="1" hidden="1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8"/>
      <c r="AD120" s="8"/>
      <c r="AE120" s="8"/>
      <c r="AF120" s="8"/>
      <c r="AG120" s="8"/>
      <c r="AH120" s="8"/>
      <c r="AI120" s="8"/>
    </row>
    <row r="121" spans="1:35" ht="52.5" customHeight="1" hidden="1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8"/>
      <c r="AD121" s="8"/>
      <c r="AE121" s="8"/>
      <c r="AF121" s="8"/>
      <c r="AG121" s="8"/>
      <c r="AH121" s="8"/>
      <c r="AI121" s="8"/>
    </row>
    <row r="122" spans="1:35" ht="52.5" customHeight="1" hidden="1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8"/>
      <c r="AD122" s="8"/>
      <c r="AE122" s="8"/>
      <c r="AF122" s="8"/>
      <c r="AG122" s="8"/>
      <c r="AH122" s="8"/>
      <c r="AI122" s="8"/>
    </row>
    <row r="123" spans="1:35" ht="52.5" customHeight="1" hidden="1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8"/>
      <c r="AD123" s="8"/>
      <c r="AE123" s="8"/>
      <c r="AF123" s="8"/>
      <c r="AG123" s="8"/>
      <c r="AH123" s="8"/>
      <c r="AI123" s="8"/>
    </row>
    <row r="124" spans="1:35" ht="52.5" customHeight="1" hidden="1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8"/>
      <c r="AD124" s="8"/>
      <c r="AE124" s="8"/>
      <c r="AF124" s="8"/>
      <c r="AG124" s="8"/>
      <c r="AH124" s="8"/>
      <c r="AI124" s="8"/>
    </row>
    <row r="125" spans="1:35" ht="52.5" customHeight="1" hidden="1" thickBot="1">
      <c r="A125" s="6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2"/>
      <c r="P125" s="2"/>
      <c r="Q125" s="2"/>
      <c r="R125" s="4"/>
      <c r="S125" s="4"/>
      <c r="T125" s="4"/>
      <c r="U125" s="4"/>
      <c r="V125" s="4"/>
      <c r="W125" s="2"/>
      <c r="X125" s="2"/>
      <c r="Y125" s="2"/>
      <c r="Z125" s="2"/>
      <c r="AA125" s="2"/>
      <c r="AB125" s="2"/>
      <c r="AC125" s="8"/>
      <c r="AD125" s="8"/>
      <c r="AE125" s="8"/>
      <c r="AF125" s="8"/>
      <c r="AG125" s="8"/>
      <c r="AH125" s="8"/>
      <c r="AI125" s="8"/>
    </row>
    <row r="126" spans="29:35" ht="52.5" customHeight="1" hidden="1">
      <c r="AC126" s="8"/>
      <c r="AD126" s="8"/>
      <c r="AE126" s="8"/>
      <c r="AF126" s="8"/>
      <c r="AG126" s="8"/>
      <c r="AH126" s="8"/>
      <c r="AI126" s="8"/>
    </row>
    <row r="127" spans="29:35" ht="52.5" customHeight="1" hidden="1">
      <c r="AC127" s="8"/>
      <c r="AD127" s="8"/>
      <c r="AE127" s="8"/>
      <c r="AF127" s="8"/>
      <c r="AG127" s="8"/>
      <c r="AH127" s="8"/>
      <c r="AI127" s="8"/>
    </row>
    <row r="128" spans="29:35" ht="52.5" customHeight="1" hidden="1">
      <c r="AC128" s="8"/>
      <c r="AD128" s="8"/>
      <c r="AE128" s="8"/>
      <c r="AF128" s="8"/>
      <c r="AG128" s="8"/>
      <c r="AH128" s="8"/>
      <c r="AI128" s="8"/>
    </row>
    <row r="129" spans="29:35" ht="52.5" customHeight="1" hidden="1">
      <c r="AC129" s="8"/>
      <c r="AD129" s="8"/>
      <c r="AE129" s="8"/>
      <c r="AF129" s="8"/>
      <c r="AG129" s="8"/>
      <c r="AH129" s="8"/>
      <c r="AI129" s="8"/>
    </row>
    <row r="130" spans="2:35" ht="12" customHeight="1" hidden="1" thickBot="1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2"/>
      <c r="P130" s="2"/>
      <c r="Q130" s="2"/>
      <c r="R130" s="8"/>
      <c r="S130" s="8"/>
      <c r="T130" s="8"/>
      <c r="U130" s="8"/>
      <c r="V130" s="7"/>
      <c r="W130" s="2"/>
      <c r="X130" s="2"/>
      <c r="Y130" s="2"/>
      <c r="Z130" s="2"/>
      <c r="AA130" s="2"/>
      <c r="AB130" s="2"/>
      <c r="AC130" s="8"/>
      <c r="AD130" s="8"/>
      <c r="AE130" s="8"/>
      <c r="AF130" s="8"/>
      <c r="AG130" s="8"/>
      <c r="AH130" s="8"/>
      <c r="AI130" s="8"/>
    </row>
    <row r="131" spans="29:35" ht="13.5" hidden="1" thickBot="1">
      <c r="AC131" s="8"/>
      <c r="AD131" s="8"/>
      <c r="AE131" s="8"/>
      <c r="AF131" s="8"/>
      <c r="AG131" s="8"/>
      <c r="AH131" s="8"/>
      <c r="AI131" s="8"/>
    </row>
    <row r="132" spans="1:35" ht="21" customHeight="1" thickBot="1">
      <c r="A132" s="31" t="s">
        <v>45</v>
      </c>
      <c r="B132" s="32"/>
      <c r="C132" s="32"/>
      <c r="D132" s="33"/>
      <c r="E132" s="33"/>
      <c r="F132" s="33" t="s">
        <v>25</v>
      </c>
      <c r="G132" s="33"/>
      <c r="H132" s="33"/>
      <c r="I132" s="33"/>
      <c r="J132" s="33"/>
      <c r="K132" s="33"/>
      <c r="L132" s="33">
        <v>237</v>
      </c>
      <c r="M132" s="33">
        <v>237</v>
      </c>
      <c r="N132" s="33">
        <v>237</v>
      </c>
      <c r="O132" s="33">
        <v>237</v>
      </c>
      <c r="P132" s="33"/>
      <c r="Q132" s="33"/>
      <c r="R132" s="33">
        <f>R99/10</f>
        <v>332.5</v>
      </c>
      <c r="S132" s="33"/>
      <c r="T132" s="33">
        <f>T97/10</f>
        <v>334.1</v>
      </c>
      <c r="U132" s="33"/>
      <c r="V132" s="33">
        <f>V97/10</f>
        <v>329.7</v>
      </c>
      <c r="W132" s="33"/>
      <c r="X132" s="33">
        <f>X99/10</f>
        <v>0</v>
      </c>
      <c r="Y132" s="33"/>
      <c r="Z132" s="33">
        <f>Z99/10</f>
        <v>0</v>
      </c>
      <c r="AA132" s="33"/>
      <c r="AB132" s="33">
        <f>AB99/10</f>
        <v>0</v>
      </c>
      <c r="AC132" s="33"/>
      <c r="AD132" s="33">
        <f>AD99/10</f>
        <v>0</v>
      </c>
      <c r="AE132" s="33"/>
      <c r="AF132" s="33">
        <f>AF99/10</f>
        <v>0</v>
      </c>
      <c r="AG132" s="8"/>
      <c r="AH132" s="8"/>
      <c r="AI132" s="8"/>
    </row>
    <row r="133" spans="1:35" ht="21" customHeight="1" thickBot="1">
      <c r="A133" s="31" t="s">
        <v>46</v>
      </c>
      <c r="B133" s="32"/>
      <c r="C133" s="32"/>
      <c r="D133" s="33"/>
      <c r="E133" s="33"/>
      <c r="F133" s="33" t="s">
        <v>26</v>
      </c>
      <c r="G133" s="33"/>
      <c r="H133" s="33"/>
      <c r="I133" s="33"/>
      <c r="J133" s="33"/>
      <c r="K133" s="33"/>
      <c r="L133" s="33">
        <f>L132/L99*100</f>
        <v>96.73469387755102</v>
      </c>
      <c r="M133" s="33">
        <f>M132/M99*100</f>
        <v>100.85106382978724</v>
      </c>
      <c r="N133" s="33">
        <f>N132/N99*100</f>
        <v>109.21658986175116</v>
      </c>
      <c r="O133" s="33">
        <f>O132/O99*100</f>
        <v>110.74766355140187</v>
      </c>
      <c r="P133" s="33"/>
      <c r="Q133" s="33"/>
      <c r="R133" s="33">
        <f>R99/6.666666</f>
        <v>498.75004987500495</v>
      </c>
      <c r="S133" s="33"/>
      <c r="T133" s="33">
        <f>T97/6.666666</f>
        <v>501.150050115005</v>
      </c>
      <c r="U133" s="33"/>
      <c r="V133" s="33">
        <f>V97/6.666666</f>
        <v>494.5500494550049</v>
      </c>
      <c r="W133" s="33"/>
      <c r="X133" s="33">
        <f>X99/6.666666</f>
        <v>0</v>
      </c>
      <c r="Y133" s="33"/>
      <c r="Z133" s="33">
        <f>Z99/6.666666</f>
        <v>0</v>
      </c>
      <c r="AA133" s="33"/>
      <c r="AB133" s="33">
        <f>AB99/6.666666</f>
        <v>0</v>
      </c>
      <c r="AC133" s="33"/>
      <c r="AD133" s="33">
        <f>AD99/6.666666</f>
        <v>0</v>
      </c>
      <c r="AE133" s="33"/>
      <c r="AF133" s="33">
        <f>AF99/6.666666</f>
        <v>0</v>
      </c>
      <c r="AG133" s="8"/>
      <c r="AH133" s="8"/>
      <c r="AI133" s="8"/>
    </row>
    <row r="134" spans="1:35" ht="24" customHeight="1" thickBot="1">
      <c r="A134" s="31" t="s">
        <v>47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3">
        <f>R99/5</f>
        <v>665</v>
      </c>
      <c r="S134" s="33"/>
      <c r="T134" s="33">
        <f>T97/5</f>
        <v>668.2</v>
      </c>
      <c r="U134" s="33"/>
      <c r="V134" s="33">
        <f>V97/5</f>
        <v>659.4</v>
      </c>
      <c r="W134" s="33"/>
      <c r="X134" s="33">
        <f>X99/5</f>
        <v>0</v>
      </c>
      <c r="Y134" s="33"/>
      <c r="Z134" s="33">
        <f>Z99/5</f>
        <v>0</v>
      </c>
      <c r="AA134" s="33"/>
      <c r="AB134" s="33">
        <f>AB99/5</f>
        <v>0</v>
      </c>
      <c r="AC134" s="33"/>
      <c r="AD134" s="33">
        <f>AD99/5</f>
        <v>0</v>
      </c>
      <c r="AE134" s="33"/>
      <c r="AF134" s="33">
        <f>AF99/5</f>
        <v>0</v>
      </c>
      <c r="AG134" s="29"/>
      <c r="AH134" s="29"/>
      <c r="AI134" s="29"/>
    </row>
    <row r="135" spans="1:35" ht="23.25" customHeight="1" thickBot="1">
      <c r="A135" s="37" t="s">
        <v>57</v>
      </c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8"/>
      <c r="W135" s="8" t="s">
        <v>56</v>
      </c>
      <c r="X135" s="8"/>
      <c r="Y135" s="8" t="s">
        <v>56</v>
      </c>
      <c r="Z135" s="8"/>
      <c r="AA135" s="8" t="s">
        <v>56</v>
      </c>
      <c r="AB135" s="8"/>
      <c r="AC135" s="8"/>
      <c r="AD135" s="8"/>
      <c r="AE135" s="8"/>
      <c r="AF135" s="8"/>
      <c r="AG135" s="8"/>
      <c r="AH135" s="8"/>
      <c r="AI135" s="8"/>
    </row>
    <row r="136" spans="1:35" ht="23.25" customHeight="1" thickBot="1">
      <c r="A136" s="37" t="s">
        <v>28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8"/>
      <c r="W136" s="38" t="s">
        <v>19</v>
      </c>
      <c r="X136" s="38"/>
      <c r="Y136" s="39" t="s">
        <v>20</v>
      </c>
      <c r="Z136" s="39"/>
      <c r="AA136" s="39" t="s">
        <v>22</v>
      </c>
      <c r="AB136" s="39"/>
      <c r="AC136" s="8"/>
      <c r="AD136" s="8"/>
      <c r="AE136" s="8"/>
      <c r="AF136" s="8"/>
      <c r="AG136" s="8"/>
      <c r="AH136" s="8"/>
      <c r="AI136" s="8"/>
    </row>
    <row r="137" spans="1:35" ht="26.25" customHeight="1" thickBot="1">
      <c r="A137" s="27" t="s">
        <v>33</v>
      </c>
      <c r="R137" s="8"/>
      <c r="S137" s="8"/>
      <c r="T137" s="8"/>
      <c r="U137" s="8"/>
      <c r="V137" s="8"/>
      <c r="W137" s="30">
        <f>X137*100/W97</f>
        <v>8</v>
      </c>
      <c r="X137" s="30">
        <f>X10+X17+X24+X31+X38+X45+X52+X59+X66+X73+X80+X87</f>
        <v>266</v>
      </c>
      <c r="Y137" s="30">
        <f>Z137*100/Y97</f>
        <v>15.68392696797366</v>
      </c>
      <c r="Z137" s="30">
        <f>Z10+Z17+Z24+Z31+Z38+Z45+Z52+Z59+Z66+Z73+Z80+Z87</f>
        <v>524</v>
      </c>
      <c r="AA137" s="30">
        <f>AB137*100/AA97</f>
        <v>22.929936305732483</v>
      </c>
      <c r="AB137" s="30">
        <f>AB10+AB17+AB24+AB31+AB38+AB45+AB52+AB59+AB66+AB73+AB80+AB87</f>
        <v>756</v>
      </c>
      <c r="AC137" s="8"/>
      <c r="AD137" s="8"/>
      <c r="AE137" s="8"/>
      <c r="AF137" s="8"/>
      <c r="AG137" s="8"/>
      <c r="AH137" s="8"/>
      <c r="AI137" s="8"/>
    </row>
    <row r="138" spans="1:35" ht="26.25" customHeight="1" thickBot="1">
      <c r="A138" s="27" t="s">
        <v>50</v>
      </c>
      <c r="R138" s="8"/>
      <c r="S138" s="8"/>
      <c r="T138" s="8"/>
      <c r="U138" s="8"/>
      <c r="V138" s="8"/>
      <c r="W138" s="28">
        <f>X138*100/W97</f>
        <v>26.706766917293233</v>
      </c>
      <c r="X138" s="28">
        <f>X11+X18+X25+X32+X39+X46+X53+X60+X67+X74+X81+X88</f>
        <v>888</v>
      </c>
      <c r="Y138" s="28">
        <f>Z138*100/Y97</f>
        <v>14.366956001197247</v>
      </c>
      <c r="Z138" s="28">
        <f>Z11+Z18+Z25+Z32+Z39+Z46+Z53+Z60+Z67+Z74+Z81+Z88</f>
        <v>480</v>
      </c>
      <c r="AA138" s="28">
        <f>AB138*100/AA97</f>
        <v>5.611161662117076</v>
      </c>
      <c r="AB138" s="28">
        <f>AB11+AB18+AB25+AB32+AB39+AB46+AB53+AB60+AB67+AB74+AB81+AB88</f>
        <v>185</v>
      </c>
      <c r="AC138" s="8"/>
      <c r="AD138" s="8"/>
      <c r="AE138" s="8"/>
      <c r="AF138" s="8"/>
      <c r="AG138" s="8"/>
      <c r="AH138" s="8"/>
      <c r="AI138" s="8"/>
    </row>
    <row r="139" spans="1:35" ht="27" customHeight="1" thickBot="1">
      <c r="A139" s="27" t="s">
        <v>51</v>
      </c>
      <c r="R139" s="8"/>
      <c r="S139" s="8"/>
      <c r="T139" s="8"/>
      <c r="U139" s="8"/>
      <c r="V139" s="8"/>
      <c r="W139" s="28">
        <f>X139*100/W97</f>
        <v>7.6992481203007515</v>
      </c>
      <c r="X139" s="28">
        <f>X12+X19+X26+X33+X40+X47+X54+X61+X68+X75+X82+X89</f>
        <v>256</v>
      </c>
      <c r="Y139" s="28">
        <f>Z139*100/Y97</f>
        <v>5.417539658784795</v>
      </c>
      <c r="Z139" s="28">
        <f>Z12+Z19+Z26+Z33+Z40+Z47+Z54+Z61+Z68+Z75+Z82+Z89</f>
        <v>181</v>
      </c>
      <c r="AA139" s="28">
        <f>AB139*100/AA97</f>
        <v>2.8814073400060662</v>
      </c>
      <c r="AB139" s="28">
        <f>AB12+AB19+AB26+AB33+AB40+AB47+AB54+AB61+AB68+AB75+AB82+AB89</f>
        <v>95</v>
      </c>
      <c r="AC139" s="8"/>
      <c r="AD139" s="8"/>
      <c r="AE139" s="8"/>
      <c r="AF139" s="8"/>
      <c r="AG139" s="8"/>
      <c r="AH139" s="8"/>
      <c r="AI139" s="8"/>
    </row>
    <row r="140" spans="1:35" ht="26.25" customHeight="1" thickBot="1">
      <c r="A140" s="27" t="s">
        <v>52</v>
      </c>
      <c r="R140" s="8"/>
      <c r="S140" s="8"/>
      <c r="T140" s="8"/>
      <c r="U140" s="8"/>
      <c r="V140" s="8"/>
      <c r="W140" s="30">
        <f>X140*100/W97</f>
        <v>1.0827067669172932</v>
      </c>
      <c r="X140" s="30">
        <f>X13+X20+X27+X34+X41+X48+X55+X62+X69+X76+X83+X90</f>
        <v>36</v>
      </c>
      <c r="Y140" s="30">
        <f>Z140*100/Y97</f>
        <v>0.8380724334031727</v>
      </c>
      <c r="Z140" s="30">
        <f>Z13+Z20+Z27+Z34+Z41+Z48+Z55+Z62+Z69+Z76+Z83+Z90</f>
        <v>28</v>
      </c>
      <c r="AA140" s="30">
        <f>AB140*100/AA97</f>
        <v>0.4549590536851683</v>
      </c>
      <c r="AB140" s="30">
        <f>AB13+AB20+AB27+AB34+AB41+AB48+AB55+AB62+AB69+AB76+AB83+AB90</f>
        <v>15</v>
      </c>
      <c r="AC140" s="8"/>
      <c r="AD140" s="8"/>
      <c r="AE140" s="8"/>
      <c r="AF140" s="8"/>
      <c r="AG140" s="8"/>
      <c r="AH140" s="8"/>
      <c r="AI140" s="8"/>
    </row>
    <row r="141" spans="1:35" ht="26.25" customHeight="1" thickBot="1">
      <c r="A141" s="27" t="s">
        <v>53</v>
      </c>
      <c r="R141" s="8"/>
      <c r="S141" s="8"/>
      <c r="T141" s="8"/>
      <c r="U141" s="8"/>
      <c r="V141" s="8"/>
      <c r="W141" s="28">
        <f>X141*100/W97</f>
        <v>0.7218045112781954</v>
      </c>
      <c r="X141" s="28">
        <f>X14+X21+X28+X35+X42+X49+X56+X63+X70+X77+X84+X91</f>
        <v>24</v>
      </c>
      <c r="Y141" s="28">
        <f>Z141*100/Y97</f>
        <v>0.5686920083807243</v>
      </c>
      <c r="Z141" s="28">
        <f>Z14+Z21+Z28+Z35+Z42+Z49+Z56+Z63+Z70+Z77+Z84+Z91</f>
        <v>19</v>
      </c>
      <c r="AA141" s="28">
        <f>AB141*100/AA97</f>
        <v>0.48528965726417955</v>
      </c>
      <c r="AB141" s="28">
        <f>AB14+AB21+AB28+AB35+AB42+AB49+AB56+AB63+AB70+AB77+AB84+AB91</f>
        <v>16</v>
      </c>
      <c r="AC141" s="8"/>
      <c r="AD141" s="8"/>
      <c r="AE141" s="8"/>
      <c r="AF141" s="8"/>
      <c r="AG141" s="8"/>
      <c r="AH141" s="8"/>
      <c r="AI141" s="8"/>
    </row>
    <row r="142" spans="18:35" ht="13.5" thickBo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</row>
    <row r="143" ht="330" customHeight="1"/>
  </sheetData>
  <mergeCells count="14">
    <mergeCell ref="B102:C102"/>
    <mergeCell ref="A2:AI2"/>
    <mergeCell ref="R5:AF5"/>
    <mergeCell ref="B100:C100"/>
    <mergeCell ref="B101:C101"/>
    <mergeCell ref="A4:AI4"/>
    <mergeCell ref="W6:AB6"/>
    <mergeCell ref="W7:X7"/>
    <mergeCell ref="Y7:Z7"/>
    <mergeCell ref="A135:U135"/>
    <mergeCell ref="W136:X136"/>
    <mergeCell ref="Y136:Z136"/>
    <mergeCell ref="AA136:AB136"/>
    <mergeCell ref="A136:U136"/>
  </mergeCells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C1">
      <selection activeCell="C1" sqref="C1:N1"/>
    </sheetView>
  </sheetViews>
  <sheetFormatPr defaultColWidth="11.421875" defaultRowHeight="12.75"/>
  <cols>
    <col min="1" max="1" width="15.28125" style="0" customWidth="1"/>
    <col min="2" max="2" width="14.57421875" style="0" customWidth="1"/>
    <col min="3" max="3" width="14.28125" style="0" customWidth="1"/>
    <col min="4" max="4" width="5.7109375" style="0" customWidth="1"/>
    <col min="5" max="5" width="5.57421875" style="0" customWidth="1"/>
    <col min="6" max="6" width="8.7109375" style="0" customWidth="1"/>
    <col min="7" max="7" width="7.00390625" style="0" customWidth="1"/>
    <col min="8" max="8" width="7.140625" style="0" customWidth="1"/>
    <col min="9" max="9" width="5.00390625" style="0" customWidth="1"/>
    <col min="10" max="10" width="6.00390625" style="0" customWidth="1"/>
    <col min="11" max="11" width="7.7109375" style="0" customWidth="1"/>
    <col min="12" max="12" width="6.7109375" style="0" customWidth="1"/>
    <col min="13" max="13" width="6.57421875" style="0" customWidth="1"/>
    <col min="14" max="14" width="5.7109375" style="0" customWidth="1"/>
    <col min="15" max="15" width="6.140625" style="0" customWidth="1"/>
  </cols>
  <sheetData>
    <row r="1" spans="1:14" s="12" customFormat="1" ht="12.75">
      <c r="A1" s="12" t="s">
        <v>1</v>
      </c>
      <c r="B1" s="12" t="s">
        <v>11</v>
      </c>
      <c r="C1"/>
      <c r="D1"/>
      <c r="E1"/>
      <c r="F1"/>
      <c r="G1"/>
      <c r="H1"/>
      <c r="I1"/>
      <c r="J1"/>
      <c r="K1"/>
      <c r="L1"/>
      <c r="M1"/>
      <c r="N1"/>
    </row>
    <row r="2" spans="1:2" ht="13.5" thickBot="1">
      <c r="A2" s="12"/>
      <c r="B2" s="12" t="s">
        <v>12</v>
      </c>
    </row>
    <row r="3" spans="1:2" ht="53.25" customHeight="1" thickBot="1">
      <c r="A3" s="13"/>
      <c r="B3" s="13"/>
    </row>
    <row r="4" spans="1:2" ht="53.25" customHeight="1" thickBot="1">
      <c r="A4" s="13"/>
      <c r="B4" s="13"/>
    </row>
    <row r="5" spans="1:2" ht="53.25" customHeight="1" thickBot="1">
      <c r="A5" s="13"/>
      <c r="B5" s="13"/>
    </row>
    <row r="6" spans="1:2" ht="53.25" customHeight="1" thickBot="1">
      <c r="A6" s="13"/>
      <c r="B6" s="13"/>
    </row>
    <row r="7" spans="1:2" ht="53.25" customHeight="1" thickBot="1">
      <c r="A7" s="13"/>
      <c r="B7" s="13"/>
    </row>
    <row r="8" spans="1:2" ht="53.25" customHeight="1" thickBot="1">
      <c r="A8" s="13"/>
      <c r="B8" s="13"/>
    </row>
    <row r="9" spans="1:2" ht="53.25" customHeight="1" thickBot="1">
      <c r="A9" s="13"/>
      <c r="B9" s="13"/>
    </row>
    <row r="10" spans="1:2" ht="59.25" customHeight="1">
      <c r="A10" s="13"/>
      <c r="B10" s="13"/>
    </row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" sqref="D4"/>
    </sheetView>
  </sheetViews>
  <sheetFormatPr defaultColWidth="11.421875" defaultRowHeight="12.75"/>
  <cols>
    <col min="1" max="1" width="14.7109375" style="0" customWidth="1"/>
    <col min="2" max="2" width="13.28125" style="0" customWidth="1"/>
    <col min="3" max="3" width="13.57421875" style="0" customWidth="1"/>
    <col min="4" max="4" width="6.421875" style="0" customWidth="1"/>
    <col min="5" max="5" width="6.28125" style="0" customWidth="1"/>
    <col min="6" max="6" width="8.7109375" style="0" customWidth="1"/>
    <col min="7" max="7" width="7.28125" style="0" customWidth="1"/>
    <col min="8" max="8" width="6.7109375" style="0" customWidth="1"/>
    <col min="9" max="9" width="6.8515625" style="0" customWidth="1"/>
    <col min="10" max="10" width="6.421875" style="0" customWidth="1"/>
    <col min="11" max="11" width="7.57421875" style="0" customWidth="1"/>
    <col min="12" max="12" width="6.8515625" style="0" customWidth="1"/>
    <col min="13" max="13" width="6.7109375" style="0" customWidth="1"/>
    <col min="14" max="14" width="6.57421875" style="0" customWidth="1"/>
    <col min="15" max="15" width="6.140625" style="0" customWidth="1"/>
  </cols>
  <sheetData>
    <row r="3" ht="53.25" customHeight="1"/>
    <row r="4" ht="53.25" customHeight="1"/>
    <row r="5" ht="53.25" customHeight="1"/>
    <row r="6" ht="53.25" customHeight="1"/>
    <row r="7" ht="53.25" customHeight="1"/>
    <row r="8" ht="53.25" customHeight="1"/>
    <row r="9" ht="53.25" customHeight="1"/>
    <row r="10" ht="56.25" customHeight="1"/>
  </sheetData>
  <printOptions gridLines="1"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Nienburg/Weser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SandmanR</dc:creator>
  <cp:keywords/>
  <dc:description/>
  <cp:lastModifiedBy>Zarling</cp:lastModifiedBy>
  <cp:lastPrinted>2006-07-10T08:56:35Z</cp:lastPrinted>
  <dcterms:created xsi:type="dcterms:W3CDTF">2005-04-12T05:46:24Z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