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Schulinfrastruktur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<sst xmlns="http://schemas.openxmlformats.org/spreadsheetml/2006/main" count="85" uniqueCount="64">
  <si>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Maßnahme</t>
  </si>
  <si>
    <t>Produktkonto</t>
  </si>
  <si>
    <t>Gesamtausgabe</t>
  </si>
  <si>
    <t>beauftragt</t>
  </si>
  <si>
    <t>Planwert</t>
  </si>
  <si>
    <t>Abschluss</t>
  </si>
  <si>
    <t>bisher</t>
  </si>
  <si>
    <t>Objekt /</t>
  </si>
  <si>
    <t>Finanz-</t>
  </si>
  <si>
    <t>konto</t>
  </si>
  <si>
    <t>verausgabt</t>
  </si>
  <si>
    <t>*</t>
  </si>
  <si>
    <t>verfügbar:</t>
  </si>
  <si>
    <t>Sachstand Konjunkturpaket II - Schulinfrastrukturnfrastruktur</t>
  </si>
  <si>
    <t>Gymnasium Stolzenau</t>
  </si>
  <si>
    <t>Dach-/Fassadensanierung</t>
  </si>
  <si>
    <t>11520.096038</t>
  </si>
  <si>
    <t>787138</t>
  </si>
  <si>
    <t>WBS Rehburg</t>
  </si>
  <si>
    <t>Fensteraustausch</t>
  </si>
  <si>
    <t>11520.096028</t>
  </si>
  <si>
    <t>787128</t>
  </si>
  <si>
    <t>BBS Nienburg</t>
  </si>
  <si>
    <t>BHKW</t>
  </si>
  <si>
    <t>11520.096027</t>
  </si>
  <si>
    <t>787127</t>
  </si>
  <si>
    <t xml:space="preserve">Friedrich-Froebel- Schule </t>
  </si>
  <si>
    <t>Nienburg, Heizung</t>
  </si>
  <si>
    <t>11520.096024</t>
  </si>
  <si>
    <t>787124</t>
  </si>
  <si>
    <t>HRS Steimbke, Verstärkung</t>
  </si>
  <si>
    <t>Hausanschluss</t>
  </si>
  <si>
    <t>11520.096022</t>
  </si>
  <si>
    <t>787122</t>
  </si>
  <si>
    <t>Käthe-Kollwitz-Schule Uchte</t>
  </si>
  <si>
    <t>Heizkörper</t>
  </si>
  <si>
    <t>Außenwanddämmung</t>
  </si>
  <si>
    <t>11520.096033</t>
  </si>
  <si>
    <t>11520.096041</t>
  </si>
  <si>
    <t>HRS Uchte</t>
  </si>
  <si>
    <t>Lehrerzimmer/TG-Raum</t>
  </si>
  <si>
    <t>Fenster-/Fassadensanierung</t>
  </si>
  <si>
    <t>11520.096040</t>
  </si>
  <si>
    <t>11520.096030</t>
  </si>
  <si>
    <t>GHS Steyerberg, Beleuchtung/</t>
  </si>
  <si>
    <t>Elektrik und Pufferspeicher</t>
  </si>
  <si>
    <t>11520.096031</t>
  </si>
  <si>
    <t>HS Liebenau</t>
  </si>
  <si>
    <t>11520.096029</t>
  </si>
  <si>
    <t>GHS Eystrup, Haupteingang /</t>
  </si>
  <si>
    <t>1520.096032</t>
  </si>
  <si>
    <t>Heizung</t>
  </si>
  <si>
    <t>Von den beauftragten 1.042.366,03 € sind 862.366,03 € bereits haushaltstechnisch als Auftrag erfasst; 180.000,- € stellen weitere zu</t>
  </si>
  <si>
    <t>erwartende Zahlungsverpflichtungen dar.</t>
  </si>
  <si>
    <t xml:space="preserve">          Berücksichtigung HH-Ansatz GHS Styerberg:</t>
  </si>
  <si>
    <t xml:space="preserve">          Berücksichtigung HH-Ansatz HS Liebenau:</t>
  </si>
  <si>
    <t>ursprüngliches Fördervolumen:</t>
  </si>
  <si>
    <t xml:space="preserve"> abzgl. Bedarf:</t>
  </si>
  <si>
    <t>zzgl. Kommunale Infrastruktur:</t>
  </si>
  <si>
    <t>Stand: 17.02.2011</t>
  </si>
  <si>
    <t>Übertrag:</t>
  </si>
  <si>
    <t>Eingang / Beleuchtung-Elektrik</t>
  </si>
  <si>
    <t xml:space="preserve"> = Maßnahme dauert noch an</t>
  </si>
  <si>
    <t>Zwischensumme, verfügbar: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</si>
</sst>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18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4" fontId="3" fillId="0" borderId="0" xfId="18" applyFont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44" fontId="0" fillId="0" borderId="0" xfId="18" applyFont="1" applyAlignment="1">
      <alignment/>
    </xf>
    <xf numFmtId="44" fontId="3" fillId="0" borderId="0" xfId="18" applyFont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4" fontId="4" fillId="0" borderId="0" xfId="18" applyFon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4" fontId="0" fillId="2" borderId="0" xfId="18" applyFill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4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3.00390625" style="0" customWidth="1"/>
    <col min="3" max="3" width="7.7109375" style="0" customWidth="1"/>
    <col min="4" max="4" width="14.421875" style="0" bestFit="1" customWidth="1"/>
    <col min="5" max="5" width="14.421875" style="0" customWidth="1"/>
    <col min="6" max="6" width="12.8515625" style="0" customWidth="1"/>
    <col min="7" max="8" width="15.57421875" style="0" bestFit="1" customWidth="1"/>
    <col min="9" max="9" width="1.7109375" style="0" customWidth="1"/>
    <col min="10" max="10" width="14.421875" style="0" customWidth="1"/>
    <col min="11" max="11" width="1.7109375" style="0" customWidth="1"/>
    <col min="12" max="13" width="14.421875" style="0" bestFit="1" customWidth="1"/>
  </cols>
  <sheetData>
    <row r="1" spans="1:8" ht="18.75">
      <c r="A1" s="2" t="s">
        <v>13</v>
      </c>
      <c r="G1" s="33" t="s">
        <v>62</v>
      </c>
      <c r="H1" s="33"/>
    </row>
    <row r="2" ht="12.75">
      <c r="A2" s="7"/>
    </row>
    <row r="3" spans="1:2" ht="12.75">
      <c r="A3" t="s">
        <v>59</v>
      </c>
      <c r="B3" s="3"/>
    </row>
    <row r="4" spans="8:10" ht="12.75">
      <c r="H4" s="7"/>
      <c r="J4" s="8"/>
    </row>
    <row r="5" spans="1:10" ht="12.75">
      <c r="A5" s="19" t="s">
        <v>7</v>
      </c>
      <c r="B5" s="20" t="s">
        <v>1</v>
      </c>
      <c r="C5" s="20" t="s">
        <v>8</v>
      </c>
      <c r="D5" s="19">
        <v>2009</v>
      </c>
      <c r="E5" s="19">
        <v>2010</v>
      </c>
      <c r="F5" s="19">
        <v>2011</v>
      </c>
      <c r="G5" s="19" t="s">
        <v>2</v>
      </c>
      <c r="H5" s="19" t="s">
        <v>3</v>
      </c>
      <c r="I5" s="11"/>
      <c r="J5" s="19" t="s">
        <v>4</v>
      </c>
    </row>
    <row r="6" spans="1:10" ht="12.75">
      <c r="A6" s="21" t="s">
        <v>0</v>
      </c>
      <c r="B6" s="22"/>
      <c r="C6" s="22" t="s">
        <v>9</v>
      </c>
      <c r="D6" s="21" t="s">
        <v>10</v>
      </c>
      <c r="E6" s="21" t="s">
        <v>10</v>
      </c>
      <c r="F6" s="21" t="s">
        <v>10</v>
      </c>
      <c r="G6" s="21" t="s">
        <v>6</v>
      </c>
      <c r="H6" s="21"/>
      <c r="I6" s="9"/>
      <c r="J6" s="21" t="s">
        <v>5</v>
      </c>
    </row>
    <row r="9" spans="1:10" ht="12.75">
      <c r="A9" s="25" t="s">
        <v>14</v>
      </c>
      <c r="B9" s="26" t="s">
        <v>16</v>
      </c>
      <c r="C9" s="27" t="s">
        <v>17</v>
      </c>
      <c r="D9" s="28">
        <v>886157.37</v>
      </c>
      <c r="E9" s="28">
        <v>978247.41</v>
      </c>
      <c r="F9" s="28">
        <v>115238.09</v>
      </c>
      <c r="G9" s="28">
        <f>SUM(D9:F9)</f>
        <v>1979642.87</v>
      </c>
      <c r="H9" s="28">
        <f>862366.03+180000</f>
        <v>1042366.03</v>
      </c>
      <c r="I9" s="25" t="s">
        <v>11</v>
      </c>
      <c r="J9" s="28">
        <f>G9+H9</f>
        <v>3022008.9000000004</v>
      </c>
    </row>
    <row r="10" spans="1:10" ht="12.75">
      <c r="A10" s="25" t="s">
        <v>15</v>
      </c>
      <c r="B10" s="26"/>
      <c r="C10" s="27"/>
      <c r="D10" s="28"/>
      <c r="E10" s="28"/>
      <c r="F10" s="28"/>
      <c r="G10" s="28"/>
      <c r="H10" s="28"/>
      <c r="I10" s="25"/>
      <c r="J10" s="28"/>
    </row>
    <row r="11" ht="12.75">
      <c r="C11" s="5"/>
    </row>
    <row r="12" spans="1:10" ht="12.75">
      <c r="A12" t="s">
        <v>18</v>
      </c>
      <c r="B12" s="1" t="s">
        <v>20</v>
      </c>
      <c r="C12" s="6" t="s">
        <v>21</v>
      </c>
      <c r="D12" s="4">
        <v>0</v>
      </c>
      <c r="E12" s="4">
        <v>109609.23</v>
      </c>
      <c r="F12" s="4">
        <v>0</v>
      </c>
      <c r="G12" s="4">
        <f>SUM(D12:F12)</f>
        <v>109609.23</v>
      </c>
      <c r="H12" s="4">
        <v>0</v>
      </c>
      <c r="J12" s="4">
        <f>G12+H12</f>
        <v>109609.23</v>
      </c>
    </row>
    <row r="13" spans="1:10" ht="12.75">
      <c r="A13" t="s">
        <v>19</v>
      </c>
      <c r="B13" s="1"/>
      <c r="C13" s="6"/>
      <c r="D13" s="4"/>
      <c r="E13" s="4"/>
      <c r="F13" s="4"/>
      <c r="G13" s="4"/>
      <c r="H13" s="4"/>
      <c r="J13" s="4"/>
    </row>
    <row r="14" spans="2:10" ht="12.75">
      <c r="B14" s="1"/>
      <c r="C14" s="6"/>
      <c r="D14" s="4"/>
      <c r="E14" s="4"/>
      <c r="F14" s="4"/>
      <c r="G14" s="4"/>
      <c r="H14" s="4"/>
      <c r="J14" s="4"/>
    </row>
    <row r="15" spans="1:10" ht="12.75">
      <c r="A15" t="s">
        <v>22</v>
      </c>
      <c r="B15" s="1" t="s">
        <v>24</v>
      </c>
      <c r="C15" s="6" t="s">
        <v>25</v>
      </c>
      <c r="D15" s="4">
        <v>170569.48</v>
      </c>
      <c r="E15" s="4">
        <v>0</v>
      </c>
      <c r="F15" s="4">
        <v>0</v>
      </c>
      <c r="G15" s="4">
        <f>SUM(D15:F15)</f>
        <v>170569.48</v>
      </c>
      <c r="H15" s="4">
        <v>0</v>
      </c>
      <c r="J15" s="4">
        <f>G15+H15</f>
        <v>170569.48</v>
      </c>
    </row>
    <row r="16" spans="1:10" ht="12.75">
      <c r="A16" t="s">
        <v>23</v>
      </c>
      <c r="B16" s="1"/>
      <c r="C16" s="6"/>
      <c r="D16" s="4"/>
      <c r="E16" s="4"/>
      <c r="F16" s="4"/>
      <c r="G16" s="4"/>
      <c r="H16" s="4"/>
      <c r="J16" s="4"/>
    </row>
    <row r="17" ht="12.75">
      <c r="C17" s="5"/>
    </row>
    <row r="18" spans="1:10" ht="12.75">
      <c r="A18" t="s">
        <v>26</v>
      </c>
      <c r="B18" s="1" t="s">
        <v>28</v>
      </c>
      <c r="C18" s="6" t="s">
        <v>29</v>
      </c>
      <c r="D18" s="4">
        <v>58359.26</v>
      </c>
      <c r="E18" s="4">
        <v>0</v>
      </c>
      <c r="F18" s="4">
        <v>0</v>
      </c>
      <c r="G18" s="4">
        <f>SUM(D18:F18)</f>
        <v>58359.26</v>
      </c>
      <c r="H18" s="4">
        <v>0</v>
      </c>
      <c r="J18" s="4">
        <f>G18+H18</f>
        <v>58359.26</v>
      </c>
    </row>
    <row r="19" spans="1:10" ht="12.75">
      <c r="A19" t="s">
        <v>27</v>
      </c>
      <c r="B19" s="1"/>
      <c r="C19" s="6"/>
      <c r="D19" s="4"/>
      <c r="E19" s="4"/>
      <c r="F19" s="4"/>
      <c r="G19" s="4"/>
      <c r="H19" s="4"/>
      <c r="J19" s="4"/>
    </row>
    <row r="20" ht="12.75">
      <c r="C20" s="5"/>
    </row>
    <row r="21" spans="1:10" ht="12.75">
      <c r="A21" t="s">
        <v>30</v>
      </c>
      <c r="B21" s="1" t="s">
        <v>32</v>
      </c>
      <c r="C21" s="6" t="s">
        <v>33</v>
      </c>
      <c r="D21" s="4">
        <v>13112.37</v>
      </c>
      <c r="E21" s="4">
        <v>14635</v>
      </c>
      <c r="F21" s="4">
        <v>0</v>
      </c>
      <c r="G21" s="4">
        <f>SUM(D21:F21)</f>
        <v>27747.370000000003</v>
      </c>
      <c r="H21" s="4">
        <v>0</v>
      </c>
      <c r="J21" s="4">
        <f>G21+H21</f>
        <v>27747.370000000003</v>
      </c>
    </row>
    <row r="22" spans="1:10" ht="12.75">
      <c r="A22" t="s">
        <v>31</v>
      </c>
      <c r="B22" s="1"/>
      <c r="C22" s="6"/>
      <c r="D22" s="4"/>
      <c r="E22" s="4"/>
      <c r="F22" s="4"/>
      <c r="G22" s="4"/>
      <c r="H22" s="4"/>
      <c r="J22" s="14"/>
    </row>
    <row r="24" ht="12.75">
      <c r="A24" t="s">
        <v>34</v>
      </c>
    </row>
    <row r="25" spans="1:10" ht="12.75">
      <c r="A25" t="s">
        <v>35</v>
      </c>
      <c r="B25" s="6" t="s">
        <v>37</v>
      </c>
      <c r="C25" s="5">
        <v>787133</v>
      </c>
      <c r="D25" s="4">
        <v>39458.67</v>
      </c>
      <c r="E25" s="4">
        <v>0</v>
      </c>
      <c r="F25" s="4">
        <v>0</v>
      </c>
      <c r="G25" s="4">
        <f>SUM(D25:F25)</f>
        <v>39458.67</v>
      </c>
      <c r="H25" s="4">
        <v>0</v>
      </c>
      <c r="I25" s="4"/>
      <c r="J25" s="4">
        <f>G25+H25</f>
        <v>39458.67</v>
      </c>
    </row>
    <row r="26" spans="1:10" ht="12.75">
      <c r="A26" t="s">
        <v>36</v>
      </c>
      <c r="B26" s="6" t="s">
        <v>38</v>
      </c>
      <c r="C26" s="5">
        <v>787141</v>
      </c>
      <c r="D26" s="4">
        <v>22179.05</v>
      </c>
      <c r="E26" s="4">
        <v>0</v>
      </c>
      <c r="F26" s="4">
        <v>0</v>
      </c>
      <c r="G26" s="4">
        <f>SUM(D26:F26)</f>
        <v>22179.05</v>
      </c>
      <c r="H26" s="4">
        <v>0</v>
      </c>
      <c r="I26" s="4"/>
      <c r="J26" s="4">
        <f>G26+H26</f>
        <v>22179.05</v>
      </c>
    </row>
    <row r="27" spans="2:3" ht="12.75">
      <c r="B27" s="5"/>
      <c r="C27" s="5"/>
    </row>
    <row r="28" spans="1:3" ht="12.75">
      <c r="A28" t="s">
        <v>39</v>
      </c>
      <c r="B28" s="5"/>
      <c r="C28" s="5"/>
    </row>
    <row r="29" spans="1:10" ht="12.75">
      <c r="A29" t="s">
        <v>40</v>
      </c>
      <c r="B29" s="6" t="s">
        <v>42</v>
      </c>
      <c r="C29" s="5">
        <v>787140</v>
      </c>
      <c r="D29" s="4">
        <v>50987.93</v>
      </c>
      <c r="E29" s="4">
        <v>0</v>
      </c>
      <c r="F29" s="4">
        <v>0</v>
      </c>
      <c r="G29" s="4">
        <f>SUM(D29:F29)</f>
        <v>50987.93</v>
      </c>
      <c r="H29" s="4">
        <v>0</v>
      </c>
      <c r="I29" s="4"/>
      <c r="J29" s="4">
        <f>G29+H29</f>
        <v>50987.93</v>
      </c>
    </row>
    <row r="30" spans="1:10" ht="12.75">
      <c r="A30" t="s">
        <v>41</v>
      </c>
      <c r="B30" s="6" t="s">
        <v>43</v>
      </c>
      <c r="C30" s="5">
        <v>787130</v>
      </c>
      <c r="D30" s="4">
        <v>0</v>
      </c>
      <c r="E30" s="4">
        <v>172418</v>
      </c>
      <c r="F30" s="4">
        <v>0</v>
      </c>
      <c r="G30" s="4">
        <f>SUM(D30:F30)</f>
        <v>172418</v>
      </c>
      <c r="H30" s="4">
        <v>0</v>
      </c>
      <c r="I30" s="4"/>
      <c r="J30" s="4">
        <f>G30+H30</f>
        <v>172418</v>
      </c>
    </row>
    <row r="31" spans="2:10" ht="12.75">
      <c r="B31" s="6"/>
      <c r="C31" s="5"/>
      <c r="D31" s="4"/>
      <c r="E31" s="4"/>
      <c r="F31" s="4"/>
      <c r="G31" s="4"/>
      <c r="H31" s="4"/>
      <c r="I31" s="4"/>
      <c r="J31" s="4"/>
    </row>
    <row r="32" spans="1:10" ht="12.75">
      <c r="A32" t="s">
        <v>44</v>
      </c>
      <c r="B32" s="6" t="s">
        <v>46</v>
      </c>
      <c r="C32" s="5">
        <v>787131</v>
      </c>
      <c r="D32" s="4">
        <v>65500</v>
      </c>
      <c r="E32" s="4">
        <v>0</v>
      </c>
      <c r="F32" s="4">
        <v>122871.2</v>
      </c>
      <c r="G32" s="4">
        <f>SUM(D32:F32)</f>
        <v>188371.2</v>
      </c>
      <c r="H32" s="4">
        <v>0</v>
      </c>
      <c r="I32" s="4"/>
      <c r="J32" s="4">
        <f>G32+H32</f>
        <v>188371.2</v>
      </c>
    </row>
    <row r="33" spans="1:11" ht="12.75">
      <c r="A33" t="s">
        <v>45</v>
      </c>
      <c r="B33" s="6"/>
      <c r="C33" s="5"/>
      <c r="D33" s="4"/>
      <c r="E33" s="4"/>
      <c r="F33" s="4"/>
      <c r="G33" s="4"/>
      <c r="H33" s="4"/>
      <c r="I33" s="4"/>
      <c r="J33" s="4"/>
      <c r="K33" s="4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4"/>
    </row>
    <row r="35" ht="12.75">
      <c r="K35" s="4"/>
    </row>
    <row r="36" spans="1:13" ht="12.75">
      <c r="A36" s="23" t="s">
        <v>60</v>
      </c>
      <c r="B36" s="7"/>
      <c r="C36" s="7"/>
      <c r="D36" s="18">
        <f>SUM(D9:D32)</f>
        <v>1306324.1300000001</v>
      </c>
      <c r="E36" s="18">
        <f>SUM(E9:E32)</f>
        <v>1274909.6400000001</v>
      </c>
      <c r="F36" s="18">
        <f>SUM(F9:F32)</f>
        <v>238109.28999999998</v>
      </c>
      <c r="G36" s="18">
        <f>SUM(G9:G32)</f>
        <v>2819343.06</v>
      </c>
      <c r="H36" s="18">
        <f>SUM(H9:H32)</f>
        <v>1042366.03</v>
      </c>
      <c r="I36" t="s">
        <v>11</v>
      </c>
      <c r="J36" s="18">
        <f>SUM(J9:J32)</f>
        <v>3861709.0900000003</v>
      </c>
      <c r="K36" s="4"/>
      <c r="L36" s="13"/>
      <c r="M36" s="13"/>
    </row>
    <row r="37" ht="12.75">
      <c r="K37" s="4"/>
    </row>
    <row r="38" ht="12.75">
      <c r="K38" s="4"/>
    </row>
    <row r="39" spans="1:11" ht="12.75">
      <c r="A39" s="19" t="s">
        <v>7</v>
      </c>
      <c r="B39" s="20" t="s">
        <v>1</v>
      </c>
      <c r="C39" s="20" t="s">
        <v>8</v>
      </c>
      <c r="D39" s="19">
        <v>2009</v>
      </c>
      <c r="E39" s="19">
        <v>2010</v>
      </c>
      <c r="F39" s="19">
        <v>2011</v>
      </c>
      <c r="G39" s="19" t="s">
        <v>2</v>
      </c>
      <c r="H39" s="19" t="s">
        <v>3</v>
      </c>
      <c r="I39" s="11"/>
      <c r="J39" s="19" t="s">
        <v>4</v>
      </c>
      <c r="K39" s="4"/>
    </row>
    <row r="40" spans="1:11" ht="12.75">
      <c r="A40" s="21" t="s">
        <v>0</v>
      </c>
      <c r="B40" s="22"/>
      <c r="C40" s="22" t="s">
        <v>9</v>
      </c>
      <c r="D40" s="21" t="s">
        <v>10</v>
      </c>
      <c r="E40" s="21" t="s">
        <v>10</v>
      </c>
      <c r="F40" s="21" t="s">
        <v>10</v>
      </c>
      <c r="G40" s="21" t="s">
        <v>6</v>
      </c>
      <c r="H40" s="21"/>
      <c r="I40" s="9"/>
      <c r="J40" s="21" t="s">
        <v>5</v>
      </c>
      <c r="K40" s="4"/>
    </row>
    <row r="41" ht="12.75">
      <c r="K41" s="4"/>
    </row>
    <row r="42" spans="1:13" ht="12.75">
      <c r="A42" s="23" t="s">
        <v>60</v>
      </c>
      <c r="B42" s="7"/>
      <c r="C42" s="7"/>
      <c r="D42" s="18">
        <f aca="true" t="shared" si="0" ref="D42:J42">D36</f>
        <v>1306324.1300000001</v>
      </c>
      <c r="E42" s="18">
        <f t="shared" si="0"/>
        <v>1274909.6400000001</v>
      </c>
      <c r="F42" s="18">
        <f t="shared" si="0"/>
        <v>238109.28999999998</v>
      </c>
      <c r="G42" s="18">
        <f t="shared" si="0"/>
        <v>2819343.06</v>
      </c>
      <c r="H42" s="18">
        <f t="shared" si="0"/>
        <v>1042366.03</v>
      </c>
      <c r="I42" s="18" t="str">
        <f t="shared" si="0"/>
        <v>*</v>
      </c>
      <c r="J42" s="18">
        <f t="shared" si="0"/>
        <v>3861709.0900000003</v>
      </c>
      <c r="K42" s="4"/>
      <c r="L42" s="13"/>
      <c r="M42" s="13"/>
    </row>
    <row r="44" spans="1:10" ht="12.75">
      <c r="A44" s="25" t="s">
        <v>47</v>
      </c>
      <c r="B44" s="27" t="s">
        <v>48</v>
      </c>
      <c r="C44" s="29">
        <v>787129</v>
      </c>
      <c r="D44" s="28">
        <v>0</v>
      </c>
      <c r="E44" s="28">
        <v>0</v>
      </c>
      <c r="F44" s="28">
        <v>91199.25</v>
      </c>
      <c r="G44" s="28">
        <f>SUM(D44:F44)</f>
        <v>91199.25</v>
      </c>
      <c r="H44" s="28">
        <v>177139.88</v>
      </c>
      <c r="I44" s="28"/>
      <c r="J44" s="28">
        <v>268339.13</v>
      </c>
    </row>
    <row r="45" spans="1:12" ht="12.75">
      <c r="A45" s="25" t="s">
        <v>41</v>
      </c>
      <c r="B45" s="27"/>
      <c r="C45" s="29"/>
      <c r="D45" s="28"/>
      <c r="E45" s="28"/>
      <c r="F45" s="28"/>
      <c r="G45" s="28"/>
      <c r="H45" s="28"/>
      <c r="I45" s="28"/>
      <c r="J45" s="28"/>
      <c r="L45" s="13"/>
    </row>
    <row r="46" spans="2:10" ht="12.75">
      <c r="B46" s="6"/>
      <c r="C46" s="5"/>
      <c r="D46" s="4"/>
      <c r="E46" s="4"/>
      <c r="F46" s="4"/>
      <c r="G46" s="4"/>
      <c r="H46" s="4"/>
      <c r="I46" s="4"/>
      <c r="J46" s="4"/>
    </row>
    <row r="47" spans="1:10" ht="12.75">
      <c r="A47" s="25" t="s">
        <v>49</v>
      </c>
      <c r="B47" s="27" t="s">
        <v>50</v>
      </c>
      <c r="C47" s="29">
        <v>787132</v>
      </c>
      <c r="D47" s="28">
        <v>0</v>
      </c>
      <c r="E47" s="28">
        <v>0</v>
      </c>
      <c r="F47" s="28">
        <v>0</v>
      </c>
      <c r="G47" s="28">
        <f>SUM(D47:F47)</f>
        <v>0</v>
      </c>
      <c r="H47" s="28">
        <v>17208.75</v>
      </c>
      <c r="I47" s="28"/>
      <c r="J47" s="28">
        <v>17208.75</v>
      </c>
    </row>
    <row r="48" spans="1:10" ht="12.75">
      <c r="A48" s="25" t="s">
        <v>61</v>
      </c>
      <c r="B48" s="27"/>
      <c r="C48" s="29"/>
      <c r="D48" s="28"/>
      <c r="E48" s="28"/>
      <c r="F48" s="28"/>
      <c r="G48" s="28"/>
      <c r="H48" s="28"/>
      <c r="I48" s="28"/>
      <c r="J48" s="28"/>
    </row>
    <row r="49" spans="2:10" ht="12.75">
      <c r="B49" s="6"/>
      <c r="C49" s="5"/>
      <c r="D49" s="4"/>
      <c r="E49" s="4"/>
      <c r="F49" s="4"/>
      <c r="G49" s="4"/>
      <c r="H49" s="4"/>
      <c r="I49" s="4"/>
      <c r="J49" s="4"/>
    </row>
    <row r="50" spans="1:10" ht="12.75">
      <c r="A50" s="25" t="s">
        <v>18</v>
      </c>
      <c r="B50" s="27" t="s">
        <v>32</v>
      </c>
      <c r="C50" s="29">
        <v>787122</v>
      </c>
      <c r="D50" s="28">
        <v>0</v>
      </c>
      <c r="E50" s="28">
        <v>0</v>
      </c>
      <c r="F50" s="28">
        <v>26206.55</v>
      </c>
      <c r="G50" s="28">
        <f>SUM(D50:F50)</f>
        <v>26206.55</v>
      </c>
      <c r="H50" s="28">
        <f>41058.74-26206.55</f>
        <v>14852.189999999999</v>
      </c>
      <c r="I50" s="28"/>
      <c r="J50" s="28">
        <f>G50+H50</f>
        <v>41058.74</v>
      </c>
    </row>
    <row r="51" spans="1:10" ht="12.75">
      <c r="A51" s="25" t="s">
        <v>51</v>
      </c>
      <c r="B51" s="27"/>
      <c r="C51" s="29"/>
      <c r="D51" s="28"/>
      <c r="E51" s="28"/>
      <c r="F51" s="28"/>
      <c r="G51" s="28"/>
      <c r="H51" s="28"/>
      <c r="I51" s="28"/>
      <c r="J51" s="28"/>
    </row>
    <row r="52" spans="1:10" ht="12.75">
      <c r="A52" s="9"/>
      <c r="B52" s="16"/>
      <c r="C52" s="17"/>
      <c r="D52" s="10"/>
      <c r="E52" s="10"/>
      <c r="F52" s="10"/>
      <c r="G52" s="10"/>
      <c r="H52" s="10"/>
      <c r="I52" s="10"/>
      <c r="J52" s="10"/>
    </row>
    <row r="53" ht="12.75">
      <c r="G53" s="13"/>
    </row>
    <row r="54" spans="2:13" ht="12.75">
      <c r="B54" s="1"/>
      <c r="C54" s="1"/>
      <c r="D54" s="8">
        <f>SUM(D42:D51)</f>
        <v>1306324.1300000001</v>
      </c>
      <c r="E54" s="8">
        <f aca="true" t="shared" si="1" ref="E54:J54">SUM(E42:E51)</f>
        <v>1274909.6400000001</v>
      </c>
      <c r="F54" s="8">
        <f t="shared" si="1"/>
        <v>355515.08999999997</v>
      </c>
      <c r="G54" s="8">
        <f t="shared" si="1"/>
        <v>2936748.86</v>
      </c>
      <c r="H54" s="8">
        <f t="shared" si="1"/>
        <v>1251566.85</v>
      </c>
      <c r="I54" s="8">
        <f t="shared" si="1"/>
        <v>0</v>
      </c>
      <c r="J54" s="8">
        <f t="shared" si="1"/>
        <v>4188315.7100000004</v>
      </c>
      <c r="L54" s="13"/>
      <c r="M54" s="13"/>
    </row>
    <row r="55" spans="2:10" ht="12.75">
      <c r="B55" s="1"/>
      <c r="C55" s="1"/>
      <c r="D55" s="4"/>
      <c r="E55" s="4"/>
      <c r="F55" s="4"/>
      <c r="G55" s="4"/>
      <c r="H55" s="15"/>
      <c r="I55" s="4"/>
      <c r="J55" s="8"/>
    </row>
    <row r="56" spans="2:10" ht="12.75">
      <c r="B56" s="1"/>
      <c r="C56" s="1"/>
      <c r="D56" s="4"/>
      <c r="E56" s="4"/>
      <c r="G56" s="8" t="s">
        <v>56</v>
      </c>
      <c r="H56" s="13"/>
      <c r="I56" s="4"/>
      <c r="J56" s="8">
        <v>3372000</v>
      </c>
    </row>
    <row r="57" spans="4:10" ht="12.75">
      <c r="D57" s="13"/>
      <c r="G57" s="8" t="s">
        <v>58</v>
      </c>
      <c r="H57" s="4"/>
      <c r="I57" s="4"/>
      <c r="J57" s="8">
        <v>637008.08</v>
      </c>
    </row>
    <row r="58" spans="7:10" ht="12.75">
      <c r="G58" s="9"/>
      <c r="H58" s="9"/>
      <c r="I58" s="9"/>
      <c r="J58" s="9"/>
    </row>
    <row r="60" spans="7:10" ht="12.75">
      <c r="G60" s="7" t="s">
        <v>63</v>
      </c>
      <c r="H60" s="7"/>
      <c r="I60" s="7"/>
      <c r="J60" s="18">
        <f>J56+J57</f>
        <v>4009008.08</v>
      </c>
    </row>
    <row r="62" spans="2:10" ht="12.75">
      <c r="B62" s="6"/>
      <c r="C62" s="5"/>
      <c r="D62" s="4"/>
      <c r="E62" s="4"/>
      <c r="G62" s="30" t="s">
        <v>57</v>
      </c>
      <c r="H62" s="31"/>
      <c r="I62" s="31"/>
      <c r="J62" s="32">
        <f>J54</f>
        <v>4188315.7100000004</v>
      </c>
    </row>
    <row r="63" spans="5:10" ht="12.75">
      <c r="E63" s="4"/>
      <c r="G63" s="9"/>
      <c r="H63" s="10"/>
      <c r="I63" s="10"/>
      <c r="J63" s="10"/>
    </row>
    <row r="64" spans="7:10" ht="12.75">
      <c r="G64" s="4"/>
      <c r="H64" s="4"/>
      <c r="I64" s="4"/>
      <c r="J64" s="4"/>
    </row>
    <row r="65" spans="5:10" ht="12.75">
      <c r="E65" s="4"/>
      <c r="F65" s="4"/>
      <c r="G65" s="8" t="s">
        <v>12</v>
      </c>
      <c r="H65" s="8"/>
      <c r="I65" s="8"/>
      <c r="J65" s="24">
        <f>J60-J62</f>
        <v>-179307.63000000035</v>
      </c>
    </row>
    <row r="66" spans="2:5" ht="12.75">
      <c r="B66" s="6"/>
      <c r="C66" s="5"/>
      <c r="D66" s="4"/>
      <c r="E66" s="4"/>
    </row>
    <row r="67" spans="2:10" ht="12.75">
      <c r="B67" s="6"/>
      <c r="C67" s="5"/>
      <c r="D67" s="4"/>
      <c r="E67" s="4"/>
      <c r="F67" t="s">
        <v>54</v>
      </c>
      <c r="J67" s="4">
        <v>138000</v>
      </c>
    </row>
    <row r="68" spans="4:10" ht="12.75">
      <c r="D68" s="4"/>
      <c r="E68" s="4"/>
      <c r="F68" t="s">
        <v>55</v>
      </c>
      <c r="J68" s="4">
        <v>136000</v>
      </c>
    </row>
    <row r="69" spans="4:6" ht="12.75">
      <c r="D69" s="4"/>
      <c r="E69" s="4"/>
      <c r="F69" s="4"/>
    </row>
    <row r="70" spans="2:10" ht="12.75">
      <c r="B70" s="6"/>
      <c r="C70" s="5"/>
      <c r="D70" s="4"/>
      <c r="E70" s="4"/>
      <c r="F70" s="4"/>
      <c r="G70" s="4"/>
      <c r="H70" s="4"/>
      <c r="I70" s="4"/>
      <c r="J70" s="4"/>
    </row>
    <row r="71" spans="1:10" ht="12.75">
      <c r="A71" s="12" t="s">
        <v>11</v>
      </c>
      <c r="B71" s="1" t="s">
        <v>52</v>
      </c>
      <c r="C71" s="1"/>
      <c r="D71" s="4"/>
      <c r="E71" s="4"/>
      <c r="F71" s="4"/>
      <c r="G71" s="4"/>
      <c r="H71" s="4"/>
      <c r="I71" s="4"/>
      <c r="J71" s="4"/>
    </row>
    <row r="72" spans="2:3" ht="12.75">
      <c r="B72" s="1" t="s">
        <v>53</v>
      </c>
      <c r="C72" s="1"/>
    </row>
  </sheetData>
  <mergeCells count="1">
    <mergeCell ref="G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&amp;RAnlage 2 zu Drucksache Nr. 2011/AfL/002-01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LKNI</cp:lastModifiedBy>
  <cp:lastPrinted>2011-02-17T15:03:17Z</cp:lastPrinted>
  <dcterms:created xsi:type="dcterms:W3CDTF">2011-02-09T08:58:34Z</dcterms:created>
  <dcterms:modified xsi:type="dcterms:W3CDTF">2011-02-17T15:05:38Z</dcterms:modified>
  <cp:category/>
  <cp:version/>
  <cp:contentType/>
  <cp:contentStatus/>
</cp:coreProperties>
</file>