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'Tabelle1'!$A$1:$M$192</definedName>
  </definedNames>
  <calcPr fullCalcOnLoad="1"/>
</workbook>
</file>

<file path=xl/sharedStrings.xml><?xml version="1.0" encoding="utf-8"?>
<sst xmlns="http://schemas.openxmlformats.org/spreadsheetml/2006/main" count="243" uniqueCount="128">
  <si>
    <t>Maßnahme</t>
  </si>
  <si>
    <t>Bemerkungen</t>
  </si>
  <si>
    <t>Grunderwerb</t>
  </si>
  <si>
    <t>K 2 OD Drakenburg</t>
  </si>
  <si>
    <t>K 34 (2.BA)</t>
  </si>
  <si>
    <t>Ansatz</t>
  </si>
  <si>
    <t>K 151 OD Hassel</t>
  </si>
  <si>
    <t>K 29 Liebenau Kreisel L 351</t>
  </si>
  <si>
    <t>K 37 Lichtenhorst-Steimbke</t>
  </si>
  <si>
    <t>K 38 Nendorf-Steyerberg</t>
  </si>
  <si>
    <t>K 151 BÜ Hassel</t>
  </si>
  <si>
    <t>K 6 OD Steimbke</t>
  </si>
  <si>
    <t>K 3 OD Steimbke</t>
  </si>
  <si>
    <t>K 3 OD Stöckse</t>
  </si>
  <si>
    <t>K 40 OD Deblinghausen</t>
  </si>
  <si>
    <t>K 24 Nordel-NRW</t>
  </si>
  <si>
    <t>K 13 Loccum-Seelenfeld</t>
  </si>
  <si>
    <t>K 23 Nordel-L 343</t>
  </si>
  <si>
    <t>K 139 Calle-Asendorf</t>
  </si>
  <si>
    <t>K 10 Rehburg-Winzlar</t>
  </si>
  <si>
    <t>K 19 Warmsen-Kreuzkrug</t>
  </si>
  <si>
    <t>Radwegebau zunächst</t>
  </si>
  <si>
    <t>zurückgestellt</t>
  </si>
  <si>
    <t>Ausbau OD in 2012</t>
  </si>
  <si>
    <t>Zuwendung vom Land</t>
  </si>
  <si>
    <t>Übertrag Zuwendung Land:</t>
  </si>
  <si>
    <t>Übertrag Ansatz:</t>
  </si>
  <si>
    <t>Zuwendung von Gemeinde</t>
  </si>
  <si>
    <t>Zuwendung von DB</t>
  </si>
  <si>
    <t>Übertrag Zuwend. Gemeinde:</t>
  </si>
  <si>
    <t>Übertrag Zuwendung DB:</t>
  </si>
  <si>
    <t>Summe Ansatz:</t>
  </si>
  <si>
    <t>Summe Zuwendung Land:</t>
  </si>
  <si>
    <t>Summe Zuwend. Gemeinde:</t>
  </si>
  <si>
    <t>Summe Zuwendung DB:</t>
  </si>
  <si>
    <t>Restabwicklung in 2011</t>
  </si>
  <si>
    <t>K 22 Lavelsloh-Kreisgrenze</t>
  </si>
  <si>
    <t>K 151 Hassel-Heithüsen</t>
  </si>
  <si>
    <t>VE 2013</t>
  </si>
  <si>
    <t>Restabwicklung 2012</t>
  </si>
  <si>
    <t>anteil. Zuwendg. in 2012</t>
  </si>
  <si>
    <t>ant.Zuwendg. Land u. Ge-</t>
  </si>
  <si>
    <t>meinde in 2012</t>
  </si>
  <si>
    <t>Planungskosten 2012</t>
  </si>
  <si>
    <t>anteilige Zuwendung</t>
  </si>
  <si>
    <t>Ausbau OD in 2013</t>
  </si>
  <si>
    <t>Radwegneub.I.BA in 2012</t>
  </si>
  <si>
    <t xml:space="preserve">Fahrbahnausbau in </t>
  </si>
  <si>
    <t>Fahrbahnausbau in 2014</t>
  </si>
  <si>
    <t>Fahrbahnausbau in</t>
  </si>
  <si>
    <t>in 2013/2014</t>
  </si>
  <si>
    <t>Fahrbahnausbau 2015</t>
  </si>
  <si>
    <t>Eigenfin.Maßnahme</t>
  </si>
  <si>
    <t>K 4 Linsburg-Wenden</t>
  </si>
  <si>
    <t>Eigenfin. Maßnahme</t>
  </si>
  <si>
    <t xml:space="preserve">2012/2013 und </t>
  </si>
  <si>
    <t>Ausbau OD Nordel (eigen)</t>
  </si>
  <si>
    <t>Vorschlag Haushaltplanung 2013 für Investitionsmaßnahmen im Produkt 55120 Kreisstraßen</t>
  </si>
  <si>
    <t>Haushalt 2012 incl. Nachtrag</t>
  </si>
  <si>
    <t>Mittelanmeldung Haushalt 2013</t>
  </si>
  <si>
    <t>VE 2014</t>
  </si>
  <si>
    <t>RW K 2, BÜ K 151,</t>
  </si>
  <si>
    <t>Restabwicklung OD</t>
  </si>
  <si>
    <t>VE 27.000</t>
  </si>
  <si>
    <t>Restabwicklung 2. BA</t>
  </si>
  <si>
    <t>Haushalt 2012 einschl. Nachtrag</t>
  </si>
  <si>
    <t>Brückenabbruch 2012</t>
  </si>
  <si>
    <t>VE 110.000</t>
  </si>
  <si>
    <t>VE 13.000</t>
  </si>
  <si>
    <t>K 2 Radweg Drakenb.-Balge</t>
  </si>
  <si>
    <t>Radwegneubau 2013</t>
  </si>
  <si>
    <t>VE 235.000</t>
  </si>
  <si>
    <t>VE 25.000</t>
  </si>
  <si>
    <t>VE 7.000</t>
  </si>
  <si>
    <t>VE 4.000</t>
  </si>
  <si>
    <t>Fahrbahnausbau</t>
  </si>
  <si>
    <t>in 2015/2016</t>
  </si>
  <si>
    <t>Fahrbahnausbau 2016</t>
  </si>
  <si>
    <t>Restabwicklung 2013</t>
  </si>
  <si>
    <t>K 139, K 3 (OD Steimb.)</t>
  </si>
  <si>
    <t>(Kto. 782100)</t>
  </si>
  <si>
    <t>(Kto. 787202)</t>
  </si>
  <si>
    <t>in 2013</t>
  </si>
  <si>
    <t>(Kto. 787234)</t>
  </si>
  <si>
    <t>(Kto. 787299)</t>
  </si>
  <si>
    <t>(OD u. BÜ VGH)</t>
  </si>
  <si>
    <t>(Kto. 787229)</t>
  </si>
  <si>
    <t>(Kto. 787237)</t>
  </si>
  <si>
    <t>Finanzierung Radweg</t>
  </si>
  <si>
    <t>durch Gemeinde</t>
  </si>
  <si>
    <t>(Kto. 787238)</t>
  </si>
  <si>
    <t>Neubau 2013/2014</t>
  </si>
  <si>
    <t>(Kto. 787200)</t>
  </si>
  <si>
    <t>in 2012</t>
  </si>
  <si>
    <t>(Kto. 787240)</t>
  </si>
  <si>
    <t>2014/2015</t>
  </si>
  <si>
    <t>OD Rehburg in 2014</t>
  </si>
  <si>
    <t>Fahrbahnausbau in der</t>
  </si>
  <si>
    <t>K 24 Warmsen-Essern-Nordel</t>
  </si>
  <si>
    <t>K 37 Steimbke-Lichtenhorst</t>
  </si>
  <si>
    <t>Radwegneubau</t>
  </si>
  <si>
    <t>Finanzierung durch</t>
  </si>
  <si>
    <t>Gemeinde</t>
  </si>
  <si>
    <t>Zuwendung vom Gemeinde</t>
  </si>
  <si>
    <t>K 50 Steyerberg-Sarninghs.</t>
  </si>
  <si>
    <t>Eigenfinanzierte Maßnahmen</t>
  </si>
  <si>
    <t>Fahrbahnerneu. in 2013</t>
  </si>
  <si>
    <t>(verschoben von 2012)</t>
  </si>
  <si>
    <t>K 3 OD Nienburg</t>
  </si>
  <si>
    <t>Fahrbahnerneu. In 2014</t>
  </si>
  <si>
    <t>Fahrbahnerneu. In 2015</t>
  </si>
  <si>
    <t>K 29 Pennigsehl - B 214</t>
  </si>
  <si>
    <t>Fahrbahnerneu. in 2016</t>
  </si>
  <si>
    <t>K 4 Linsburg - Wenden</t>
  </si>
  <si>
    <t>K 22 Diepenau-Landesgrenze</t>
  </si>
  <si>
    <t>Radweginstands. 2013</t>
  </si>
  <si>
    <t xml:space="preserve"> </t>
  </si>
  <si>
    <t>Laufende Maßnahmen</t>
  </si>
  <si>
    <t>Neue Maßnahmen ab 2013</t>
  </si>
  <si>
    <t>Radwegebaumaßnahmen finanziert von der Gemeinde</t>
  </si>
  <si>
    <t>(NT = 0)</t>
  </si>
  <si>
    <t>VE 15.000</t>
  </si>
  <si>
    <t>VE 1.100.000</t>
  </si>
  <si>
    <t>Eigenanteil Landkreis:</t>
  </si>
  <si>
    <t>Kostenaufwand II. BA</t>
  </si>
  <si>
    <t>nach Planungsergebnis</t>
  </si>
  <si>
    <t>K 8 Husum-Brokel.-Landesb.</t>
  </si>
  <si>
    <t>Radweginstands.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</si>
</sst>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2" xfId="0" applyNumberFormat="1" applyFont="1" applyBorder="1" applyAlignment="1">
      <alignment/>
    </xf>
    <xf numFmtId="0" fontId="8" fillId="2" borderId="0" xfId="0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2" borderId="6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8" fillId="0" borderId="7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9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3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zoomScaleSheetLayoutView="100" workbookViewId="0" topLeftCell="A1">
      <pane ySplit="7" topLeftCell="BM161" activePane="bottomLeft" state="frozen"/>
      <selection pane="topLeft" activeCell="A1" sqref="A1"/>
      <selection pane="bottomLeft" activeCell="J196" sqref="J196"/>
    </sheetView>
  </sheetViews>
  <sheetFormatPr defaultColWidth="11.421875" defaultRowHeight="12.75"/>
  <cols>
    <col min="1" max="1" width="25.7109375" style="0" customWidth="1"/>
    <col min="3" max="5" width="9.7109375" style="0" customWidth="1"/>
    <col min="6" max="6" width="0.5625" style="0" customWidth="1"/>
    <col min="7" max="12" width="9.7109375" style="0" customWidth="1"/>
    <col min="13" max="13" width="22.00390625" style="0" customWidth="1"/>
  </cols>
  <sheetData>
    <row r="1" spans="1:13" ht="20.25">
      <c r="A1" s="118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4" spans="1:13" ht="15.75">
      <c r="A4" s="119" t="s">
        <v>58</v>
      </c>
      <c r="B4" s="120"/>
      <c r="C4" s="120"/>
      <c r="D4" s="120"/>
      <c r="E4" s="121"/>
      <c r="F4" s="19"/>
      <c r="G4" s="122" t="s">
        <v>59</v>
      </c>
      <c r="H4" s="123"/>
      <c r="I4" s="123"/>
      <c r="J4" s="123"/>
      <c r="K4" s="123"/>
      <c r="L4" s="123"/>
      <c r="M4" s="123"/>
    </row>
    <row r="5" spans="1:13" ht="12.75" customHeight="1">
      <c r="A5" s="14"/>
      <c r="B5" s="6"/>
      <c r="C5" s="6"/>
      <c r="D5" s="6"/>
      <c r="E5" s="7"/>
      <c r="F5" s="19"/>
      <c r="G5" s="15"/>
      <c r="H5" s="8"/>
      <c r="I5" s="8"/>
      <c r="J5" s="8"/>
      <c r="K5" s="8"/>
      <c r="L5" s="8"/>
      <c r="M5" s="8"/>
    </row>
    <row r="6" spans="1:13" ht="12.75">
      <c r="A6" s="6"/>
      <c r="B6" s="6"/>
      <c r="C6" s="6"/>
      <c r="D6" s="6"/>
      <c r="E6" s="7"/>
      <c r="F6" s="20"/>
      <c r="G6" s="124">
        <v>2013</v>
      </c>
      <c r="H6" s="125"/>
      <c r="I6" s="125">
        <v>2014</v>
      </c>
      <c r="J6" s="125"/>
      <c r="K6" s="8"/>
      <c r="L6" s="8"/>
      <c r="M6" s="8"/>
    </row>
    <row r="7" spans="1:14" s="1" customFormat="1" ht="13.5" thickBot="1">
      <c r="A7" s="9" t="s">
        <v>0</v>
      </c>
      <c r="B7" s="9">
        <v>2012</v>
      </c>
      <c r="C7" s="9">
        <v>2013</v>
      </c>
      <c r="D7" s="9">
        <v>2014</v>
      </c>
      <c r="E7" s="10">
        <v>2015</v>
      </c>
      <c r="F7" s="102"/>
      <c r="G7" s="11" t="s">
        <v>5</v>
      </c>
      <c r="H7" s="12" t="s">
        <v>38</v>
      </c>
      <c r="I7" s="12" t="s">
        <v>5</v>
      </c>
      <c r="J7" s="12" t="s">
        <v>60</v>
      </c>
      <c r="K7" s="9">
        <v>2015</v>
      </c>
      <c r="L7" s="9">
        <v>2016</v>
      </c>
      <c r="M7" s="13" t="s">
        <v>1</v>
      </c>
      <c r="N7" s="4"/>
    </row>
    <row r="8" spans="1:14" s="1" customFormat="1" ht="12.75">
      <c r="A8" s="83"/>
      <c r="B8" s="83"/>
      <c r="C8" s="83"/>
      <c r="D8" s="83"/>
      <c r="E8" s="83"/>
      <c r="F8" s="83"/>
      <c r="G8" s="84"/>
      <c r="H8" s="84"/>
      <c r="I8" s="84"/>
      <c r="J8" s="84"/>
      <c r="K8" s="83"/>
      <c r="L8" s="83"/>
      <c r="M8" s="85"/>
      <c r="N8" s="4"/>
    </row>
    <row r="9" spans="1:14" s="1" customFormat="1" ht="18">
      <c r="A9" s="127" t="s">
        <v>117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4"/>
    </row>
    <row r="10" spans="1:12" ht="12.75">
      <c r="A10" s="74" t="s">
        <v>80</v>
      </c>
      <c r="B10" s="26"/>
      <c r="C10" s="26"/>
      <c r="D10" s="26"/>
      <c r="E10" s="27"/>
      <c r="F10" s="22"/>
      <c r="G10" s="29"/>
      <c r="H10" s="26"/>
      <c r="I10" s="28"/>
      <c r="J10" s="28"/>
      <c r="K10" s="28"/>
      <c r="L10" s="28"/>
    </row>
    <row r="11" spans="1:13" ht="12.75">
      <c r="A11" s="4" t="s">
        <v>2</v>
      </c>
      <c r="B11" s="26">
        <v>0</v>
      </c>
      <c r="C11" s="26">
        <v>0</v>
      </c>
      <c r="D11" s="26">
        <v>0</v>
      </c>
      <c r="E11" s="27">
        <v>0</v>
      </c>
      <c r="F11" s="22"/>
      <c r="G11" s="58">
        <v>41000</v>
      </c>
      <c r="H11" s="26">
        <v>0</v>
      </c>
      <c r="I11" s="28">
        <v>0</v>
      </c>
      <c r="J11" s="28">
        <v>0</v>
      </c>
      <c r="K11" s="28">
        <v>0</v>
      </c>
      <c r="L11" s="28">
        <v>0</v>
      </c>
      <c r="M11" t="s">
        <v>61</v>
      </c>
    </row>
    <row r="12" spans="1:13" ht="12.75">
      <c r="A12" s="40" t="s">
        <v>24</v>
      </c>
      <c r="B12" s="26"/>
      <c r="C12" s="26"/>
      <c r="D12" s="26"/>
      <c r="E12" s="27"/>
      <c r="F12" s="22"/>
      <c r="G12" s="41">
        <v>24600</v>
      </c>
      <c r="H12" s="26"/>
      <c r="I12" s="43"/>
      <c r="J12" s="28"/>
      <c r="K12" s="28"/>
      <c r="L12" s="28"/>
      <c r="M12" t="s">
        <v>79</v>
      </c>
    </row>
    <row r="13" spans="1:14" ht="12.75">
      <c r="A13" s="38"/>
      <c r="B13" s="90"/>
      <c r="C13" s="31"/>
      <c r="D13" s="31"/>
      <c r="E13" s="32"/>
      <c r="F13" s="54"/>
      <c r="G13" s="34"/>
      <c r="H13" s="31"/>
      <c r="I13" s="31"/>
      <c r="J13" s="31"/>
      <c r="K13" s="31"/>
      <c r="L13" s="31"/>
      <c r="M13" s="5"/>
      <c r="N13" s="28"/>
    </row>
    <row r="14" spans="1:12" ht="12.75">
      <c r="A14" s="74" t="s">
        <v>81</v>
      </c>
      <c r="B14" s="26"/>
      <c r="C14" s="26"/>
      <c r="D14" s="26"/>
      <c r="E14" s="27"/>
      <c r="F14" s="22"/>
      <c r="G14" s="29"/>
      <c r="H14" s="26"/>
      <c r="I14" s="28"/>
      <c r="J14" s="28"/>
      <c r="K14" s="28"/>
      <c r="L14" s="28"/>
    </row>
    <row r="15" spans="1:13" ht="12.75">
      <c r="A15" s="4" t="s">
        <v>3</v>
      </c>
      <c r="B15" s="26">
        <v>102400</v>
      </c>
      <c r="C15" s="26">
        <v>205000</v>
      </c>
      <c r="D15" s="26">
        <v>10000</v>
      </c>
      <c r="E15" s="27">
        <v>0</v>
      </c>
      <c r="F15" s="22"/>
      <c r="G15" s="29">
        <v>5000</v>
      </c>
      <c r="H15" s="26">
        <v>0</v>
      </c>
      <c r="I15" s="28">
        <v>0</v>
      </c>
      <c r="J15" s="28">
        <v>0</v>
      </c>
      <c r="K15" s="28">
        <v>0</v>
      </c>
      <c r="L15" s="28">
        <v>0</v>
      </c>
      <c r="M15" s="20" t="s">
        <v>62</v>
      </c>
    </row>
    <row r="16" spans="1:13" ht="12.75">
      <c r="A16" s="40" t="s">
        <v>24</v>
      </c>
      <c r="B16" s="42">
        <v>45200</v>
      </c>
      <c r="C16" s="43">
        <v>121000</v>
      </c>
      <c r="D16" s="42">
        <v>6000</v>
      </c>
      <c r="E16" s="27"/>
      <c r="F16" s="22"/>
      <c r="G16" s="41">
        <v>3000</v>
      </c>
      <c r="H16" s="42"/>
      <c r="I16" s="43"/>
      <c r="J16" s="43"/>
      <c r="K16" s="43"/>
      <c r="L16" s="28"/>
      <c r="M16" s="20" t="s">
        <v>82</v>
      </c>
    </row>
    <row r="17" spans="1:14" ht="12.75">
      <c r="A17" s="38"/>
      <c r="B17" s="90"/>
      <c r="C17" s="31"/>
      <c r="D17" s="31"/>
      <c r="E17" s="32"/>
      <c r="F17" s="54"/>
      <c r="G17" s="34"/>
      <c r="H17" s="39"/>
      <c r="I17" s="39"/>
      <c r="J17" s="39"/>
      <c r="K17" s="31"/>
      <c r="L17" s="31"/>
      <c r="M17" s="62"/>
      <c r="N17" s="1"/>
    </row>
    <row r="18" spans="1:14" ht="12.75">
      <c r="A18" s="74" t="s">
        <v>92</v>
      </c>
      <c r="B18" s="42" t="s">
        <v>67</v>
      </c>
      <c r="D18" s="26"/>
      <c r="E18" s="27"/>
      <c r="F18" s="25"/>
      <c r="G18" s="29"/>
      <c r="H18" s="26"/>
      <c r="I18" s="26"/>
      <c r="J18" s="26"/>
      <c r="K18" s="26"/>
      <c r="L18" s="26"/>
      <c r="M18" s="19"/>
      <c r="N18" s="1"/>
    </row>
    <row r="19" spans="1:14" ht="12.75">
      <c r="A19" s="4" t="s">
        <v>13</v>
      </c>
      <c r="B19" s="26">
        <v>35000</v>
      </c>
      <c r="C19" s="26">
        <v>108000</v>
      </c>
      <c r="D19" s="26">
        <v>2000</v>
      </c>
      <c r="E19" s="27">
        <v>0</v>
      </c>
      <c r="F19" s="22"/>
      <c r="G19" s="58">
        <v>220000</v>
      </c>
      <c r="H19" s="25">
        <v>0</v>
      </c>
      <c r="I19" s="22">
        <v>0</v>
      </c>
      <c r="J19" s="22">
        <v>0</v>
      </c>
      <c r="K19" s="22">
        <v>0</v>
      </c>
      <c r="L19" s="75">
        <v>0</v>
      </c>
      <c r="M19" s="19" t="s">
        <v>46</v>
      </c>
      <c r="N19" s="1"/>
    </row>
    <row r="20" spans="1:14" ht="12.75">
      <c r="A20" s="40" t="s">
        <v>24</v>
      </c>
      <c r="B20" s="42">
        <v>15000</v>
      </c>
      <c r="C20" s="42">
        <v>63000</v>
      </c>
      <c r="D20" s="26"/>
      <c r="E20" s="27"/>
      <c r="F20" s="22"/>
      <c r="G20" s="41">
        <v>126000</v>
      </c>
      <c r="H20" s="25"/>
      <c r="I20" s="22"/>
      <c r="J20" s="22"/>
      <c r="K20" s="22"/>
      <c r="L20" s="75"/>
      <c r="M20" s="19" t="s">
        <v>124</v>
      </c>
      <c r="N20" s="1"/>
    </row>
    <row r="21" spans="1:14" ht="12.75">
      <c r="A21" s="38"/>
      <c r="B21" s="39"/>
      <c r="C21" s="31"/>
      <c r="D21" s="31"/>
      <c r="E21" s="32"/>
      <c r="F21" s="54"/>
      <c r="G21" s="34"/>
      <c r="H21" s="31"/>
      <c r="I21" s="39"/>
      <c r="J21" s="31"/>
      <c r="K21" s="31"/>
      <c r="L21" s="31"/>
      <c r="M21" s="5" t="s">
        <v>125</v>
      </c>
      <c r="N21" s="1"/>
    </row>
    <row r="22" spans="1:14" ht="12.75">
      <c r="A22" s="74" t="s">
        <v>92</v>
      </c>
      <c r="B22" s="26"/>
      <c r="C22" s="26"/>
      <c r="D22" s="26"/>
      <c r="E22" s="27"/>
      <c r="F22" s="22"/>
      <c r="G22" s="29"/>
      <c r="H22" s="26"/>
      <c r="I22" s="28"/>
      <c r="J22" s="28"/>
      <c r="K22" s="28"/>
      <c r="L22" s="28"/>
      <c r="N22" s="1"/>
    </row>
    <row r="23" spans="1:14" ht="12.75">
      <c r="A23" s="4" t="s">
        <v>11</v>
      </c>
      <c r="B23" s="26">
        <v>0</v>
      </c>
      <c r="C23" s="26">
        <v>0</v>
      </c>
      <c r="D23" s="26">
        <v>0</v>
      </c>
      <c r="E23" s="27">
        <v>0</v>
      </c>
      <c r="F23" s="22"/>
      <c r="G23" s="29">
        <v>25000</v>
      </c>
      <c r="H23" s="26">
        <v>0</v>
      </c>
      <c r="I23" s="28">
        <v>0</v>
      </c>
      <c r="J23" s="28">
        <v>0</v>
      </c>
      <c r="K23" s="28">
        <v>0</v>
      </c>
      <c r="L23" s="28">
        <v>0</v>
      </c>
      <c r="M23" s="19" t="s">
        <v>44</v>
      </c>
      <c r="N23" s="1"/>
    </row>
    <row r="24" spans="1:14" ht="12.75">
      <c r="A24" s="40" t="s">
        <v>24</v>
      </c>
      <c r="B24" s="42">
        <v>195000</v>
      </c>
      <c r="C24" s="26"/>
      <c r="D24" s="26"/>
      <c r="E24" s="27"/>
      <c r="F24" s="22"/>
      <c r="G24" s="41">
        <v>12000</v>
      </c>
      <c r="H24" s="42"/>
      <c r="I24" s="43"/>
      <c r="J24" s="43"/>
      <c r="K24" s="43"/>
      <c r="L24" s="43"/>
      <c r="M24" s="19" t="s">
        <v>93</v>
      </c>
      <c r="N24" s="1"/>
    </row>
    <row r="25" spans="1:14" ht="12.75">
      <c r="A25" s="38"/>
      <c r="B25" s="90"/>
      <c r="C25" s="31"/>
      <c r="D25" s="31"/>
      <c r="E25" s="32"/>
      <c r="F25" s="54"/>
      <c r="G25" s="34"/>
      <c r="H25" s="39"/>
      <c r="I25" s="39"/>
      <c r="J25" s="39"/>
      <c r="K25" s="39"/>
      <c r="L25" s="39"/>
      <c r="M25" s="62" t="s">
        <v>78</v>
      </c>
      <c r="N25" s="1"/>
    </row>
    <row r="26" spans="1:14" ht="12.75">
      <c r="A26" s="74" t="s">
        <v>92</v>
      </c>
      <c r="B26" s="42" t="s">
        <v>71</v>
      </c>
      <c r="C26" s="26"/>
      <c r="D26" s="26"/>
      <c r="E26" s="27"/>
      <c r="F26" s="22"/>
      <c r="G26" s="29"/>
      <c r="H26" s="26"/>
      <c r="I26" s="28"/>
      <c r="J26" s="28"/>
      <c r="K26" s="28"/>
      <c r="L26" s="28"/>
      <c r="N26" s="1"/>
    </row>
    <row r="27" spans="1:14" ht="12.75">
      <c r="A27" s="4" t="s">
        <v>15</v>
      </c>
      <c r="B27" s="25">
        <v>281500</v>
      </c>
      <c r="C27" s="28">
        <v>239000</v>
      </c>
      <c r="D27" s="26">
        <v>0</v>
      </c>
      <c r="E27" s="27">
        <v>0</v>
      </c>
      <c r="F27" s="22"/>
      <c r="G27" s="58">
        <v>276000</v>
      </c>
      <c r="H27" s="26">
        <v>0</v>
      </c>
      <c r="I27" s="28">
        <v>4000</v>
      </c>
      <c r="J27" s="28">
        <v>0</v>
      </c>
      <c r="K27" s="28">
        <v>0</v>
      </c>
      <c r="L27" s="28">
        <v>0</v>
      </c>
      <c r="M27" s="35" t="s">
        <v>47</v>
      </c>
      <c r="N27" s="1"/>
    </row>
    <row r="28" spans="1:14" ht="12.75">
      <c r="A28" s="40" t="s">
        <v>24</v>
      </c>
      <c r="B28" s="42">
        <v>120000</v>
      </c>
      <c r="C28" s="43">
        <v>141000</v>
      </c>
      <c r="D28" s="26"/>
      <c r="E28" s="27"/>
      <c r="F28" s="22"/>
      <c r="G28" s="41">
        <v>240000</v>
      </c>
      <c r="H28" s="42"/>
      <c r="I28" s="43"/>
      <c r="J28" s="43"/>
      <c r="K28" s="43"/>
      <c r="L28" s="43"/>
      <c r="M28" s="35" t="s">
        <v>55</v>
      </c>
      <c r="N28" s="1"/>
    </row>
    <row r="29" spans="1:14" ht="12.75">
      <c r="A29" s="30"/>
      <c r="B29" s="31"/>
      <c r="C29" s="31"/>
      <c r="D29" s="31"/>
      <c r="E29" s="32"/>
      <c r="F29" s="54"/>
      <c r="G29" s="33"/>
      <c r="H29" s="31"/>
      <c r="I29" s="31"/>
      <c r="J29" s="31"/>
      <c r="K29" s="31"/>
      <c r="L29" s="31"/>
      <c r="M29" s="36" t="s">
        <v>56</v>
      </c>
      <c r="N29" s="1"/>
    </row>
    <row r="30" spans="1:14" ht="12.75">
      <c r="A30" s="74" t="s">
        <v>86</v>
      </c>
      <c r="B30" s="42"/>
      <c r="C30" s="42"/>
      <c r="D30" s="42"/>
      <c r="E30" s="44"/>
      <c r="F30" s="48"/>
      <c r="G30" s="41"/>
      <c r="H30" s="42"/>
      <c r="I30" s="28"/>
      <c r="J30" s="28"/>
      <c r="K30" s="28"/>
      <c r="L30" s="28"/>
      <c r="N30" s="1"/>
    </row>
    <row r="31" spans="1:14" ht="12.75">
      <c r="A31" s="4" t="s">
        <v>7</v>
      </c>
      <c r="B31" s="26">
        <v>0</v>
      </c>
      <c r="C31" s="26">
        <v>0</v>
      </c>
      <c r="D31" s="26">
        <v>0</v>
      </c>
      <c r="E31" s="27">
        <v>0</v>
      </c>
      <c r="F31" s="22"/>
      <c r="G31" s="29">
        <v>0</v>
      </c>
      <c r="H31" s="26">
        <v>0</v>
      </c>
      <c r="I31" s="28">
        <v>0</v>
      </c>
      <c r="J31" s="28">
        <v>0</v>
      </c>
      <c r="K31" s="28">
        <v>0</v>
      </c>
      <c r="L31" s="28">
        <v>0</v>
      </c>
      <c r="M31" t="s">
        <v>35</v>
      </c>
      <c r="N31" s="1"/>
    </row>
    <row r="32" spans="1:14" ht="12.75">
      <c r="A32" s="40" t="s">
        <v>24</v>
      </c>
      <c r="B32" s="42">
        <v>100600</v>
      </c>
      <c r="C32" s="42"/>
      <c r="D32" s="42"/>
      <c r="E32" s="44"/>
      <c r="F32" s="48"/>
      <c r="G32" s="41"/>
      <c r="H32" s="42"/>
      <c r="I32" s="43"/>
      <c r="J32" s="43"/>
      <c r="K32" s="43"/>
      <c r="L32" s="43"/>
      <c r="M32" t="s">
        <v>40</v>
      </c>
      <c r="N32" s="1"/>
    </row>
    <row r="33" spans="1:14" ht="12.75">
      <c r="A33" s="38"/>
      <c r="B33" s="90"/>
      <c r="C33" s="39"/>
      <c r="D33" s="39"/>
      <c r="E33" s="60"/>
      <c r="F33" s="61"/>
      <c r="G33" s="34"/>
      <c r="H33" s="39"/>
      <c r="I33" s="31"/>
      <c r="J33" s="31"/>
      <c r="K33" s="31"/>
      <c r="L33" s="31"/>
      <c r="M33" s="5"/>
      <c r="N33" s="1"/>
    </row>
    <row r="34" spans="1:12" ht="12.75">
      <c r="A34" s="74" t="s">
        <v>83</v>
      </c>
      <c r="B34" s="104" t="s">
        <v>63</v>
      </c>
      <c r="C34" s="26"/>
      <c r="D34" s="26"/>
      <c r="E34" s="27"/>
      <c r="F34" s="22"/>
      <c r="G34" s="29"/>
      <c r="H34" s="26"/>
      <c r="I34" s="28"/>
      <c r="J34" s="28"/>
      <c r="K34" s="28"/>
      <c r="L34" s="28"/>
    </row>
    <row r="35" spans="1:13" ht="12.75">
      <c r="A35" s="4" t="s">
        <v>4</v>
      </c>
      <c r="B35" s="26">
        <v>812100</v>
      </c>
      <c r="C35" s="26">
        <v>37000</v>
      </c>
      <c r="D35" s="26">
        <v>1000</v>
      </c>
      <c r="E35" s="27">
        <v>0</v>
      </c>
      <c r="F35" s="22"/>
      <c r="G35" s="29">
        <v>55000</v>
      </c>
      <c r="H35" s="26">
        <v>0</v>
      </c>
      <c r="I35" s="28">
        <v>1000</v>
      </c>
      <c r="J35" s="28">
        <v>0</v>
      </c>
      <c r="K35" s="28">
        <v>0</v>
      </c>
      <c r="L35" s="28">
        <v>0</v>
      </c>
      <c r="M35" t="s">
        <v>64</v>
      </c>
    </row>
    <row r="36" spans="1:14" ht="12.75">
      <c r="A36" s="40" t="s">
        <v>24</v>
      </c>
      <c r="B36" s="42">
        <v>475600</v>
      </c>
      <c r="C36" s="42">
        <v>19200</v>
      </c>
      <c r="D36" s="42"/>
      <c r="E36" s="44"/>
      <c r="F36" s="48"/>
      <c r="G36" s="41">
        <v>30000</v>
      </c>
      <c r="H36" s="42"/>
      <c r="I36" s="43"/>
      <c r="J36" s="43"/>
      <c r="K36" s="43"/>
      <c r="L36" s="43"/>
      <c r="N36" s="1"/>
    </row>
    <row r="37" spans="1:13" ht="12.75">
      <c r="A37" s="38"/>
      <c r="B37" s="90"/>
      <c r="C37" s="5"/>
      <c r="D37" s="31"/>
      <c r="E37" s="32"/>
      <c r="F37" s="54"/>
      <c r="G37" s="34"/>
      <c r="H37" s="39"/>
      <c r="I37" s="39"/>
      <c r="J37" s="39"/>
      <c r="K37" s="39"/>
      <c r="L37" s="39"/>
      <c r="M37" s="5"/>
    </row>
    <row r="38" spans="1:13" ht="12.75">
      <c r="A38" s="38"/>
      <c r="B38" s="31"/>
      <c r="C38" s="31"/>
      <c r="D38" s="31"/>
      <c r="E38" s="32"/>
      <c r="F38" s="54"/>
      <c r="G38" s="68"/>
      <c r="H38" s="69"/>
      <c r="I38" s="69"/>
      <c r="J38" s="69"/>
      <c r="K38" s="69"/>
      <c r="L38" s="69"/>
      <c r="M38" s="5"/>
    </row>
    <row r="39" spans="1:13" ht="12.75">
      <c r="A39" s="16" t="s">
        <v>26</v>
      </c>
      <c r="B39" s="17">
        <f>B11+B19+B15+B35+B23+B27+B31</f>
        <v>1231000</v>
      </c>
      <c r="C39" s="17">
        <f>C11+C19+C15+C35+C23+C27+C31</f>
        <v>589000</v>
      </c>
      <c r="D39" s="17">
        <f>D11+D19+D15+D35+D23+D27+D31</f>
        <v>13000</v>
      </c>
      <c r="E39" s="17">
        <f>E11+E19+E15+E35+E23+E27+E31</f>
        <v>0</v>
      </c>
      <c r="F39" s="101"/>
      <c r="G39" s="17">
        <f aca="true" t="shared" si="0" ref="G39:L39">G11+G19+G15+G35+G23+G27+G31</f>
        <v>622000</v>
      </c>
      <c r="H39" s="17">
        <f t="shared" si="0"/>
        <v>0</v>
      </c>
      <c r="I39" s="17">
        <f t="shared" si="0"/>
        <v>5000</v>
      </c>
      <c r="J39" s="17">
        <f t="shared" si="0"/>
        <v>0</v>
      </c>
      <c r="K39" s="17">
        <f t="shared" si="0"/>
        <v>0</v>
      </c>
      <c r="L39" s="17">
        <f t="shared" si="0"/>
        <v>0</v>
      </c>
      <c r="M39" s="8"/>
    </row>
    <row r="40" spans="1:14" ht="12.75">
      <c r="A40" s="45" t="s">
        <v>25</v>
      </c>
      <c r="B40" s="46">
        <f>B12+B16+B20+B24+B28+B32+B36</f>
        <v>951400</v>
      </c>
      <c r="C40" s="46">
        <f>C12+C16+C20+C24+C28+C32+C36</f>
        <v>344200</v>
      </c>
      <c r="D40" s="46">
        <f>D12+D16+D20+D24+D28+D32+D36</f>
        <v>6000</v>
      </c>
      <c r="E40" s="46">
        <f>E12+E16+E20+E24+E28+E32+E36</f>
        <v>0</v>
      </c>
      <c r="F40" s="100"/>
      <c r="G40" s="46">
        <f>G12+G16+G20+G24+G28+G32+G36</f>
        <v>435600</v>
      </c>
      <c r="H40" s="46"/>
      <c r="I40" s="46">
        <f>I12+I16+I20+I24+I28+I32+I36</f>
        <v>0</v>
      </c>
      <c r="J40" s="46"/>
      <c r="K40" s="46">
        <f>K12+K16+K20+K24+K28+K32+K36</f>
        <v>0</v>
      </c>
      <c r="L40" s="46">
        <f>L12+L16+L20+L24+L28+L32+L36</f>
        <v>0</v>
      </c>
      <c r="M40" s="8"/>
      <c r="N40" s="1"/>
    </row>
    <row r="41" spans="1:13" ht="12.75">
      <c r="A41" s="45"/>
      <c r="B41" s="46"/>
      <c r="C41" s="46"/>
      <c r="D41" s="46"/>
      <c r="E41" s="47"/>
      <c r="F41" s="48"/>
      <c r="G41" s="49"/>
      <c r="H41" s="46"/>
      <c r="I41" s="46"/>
      <c r="J41" s="46"/>
      <c r="K41" s="46"/>
      <c r="L41" s="46"/>
      <c r="M41" s="8"/>
    </row>
    <row r="42" spans="1:13" ht="12.75">
      <c r="A42" s="45"/>
      <c r="B42" s="46"/>
      <c r="C42" s="46"/>
      <c r="D42" s="46"/>
      <c r="E42" s="47"/>
      <c r="F42" s="48"/>
      <c r="G42" s="49"/>
      <c r="H42" s="46"/>
      <c r="I42" s="46"/>
      <c r="J42" s="46"/>
      <c r="K42" s="46"/>
      <c r="L42" s="46"/>
      <c r="M42" s="8"/>
    </row>
    <row r="43" spans="1:13" ht="15.75">
      <c r="A43" s="119" t="s">
        <v>65</v>
      </c>
      <c r="B43" s="119"/>
      <c r="C43" s="119"/>
      <c r="D43" s="119"/>
      <c r="E43" s="126"/>
      <c r="F43" s="21"/>
      <c r="G43" s="122" t="s">
        <v>59</v>
      </c>
      <c r="H43" s="119"/>
      <c r="I43" s="119"/>
      <c r="J43" s="119"/>
      <c r="K43" s="119"/>
      <c r="L43" s="119"/>
      <c r="M43" s="119"/>
    </row>
    <row r="44" spans="1:14" ht="15.75">
      <c r="A44" s="14"/>
      <c r="B44" s="6"/>
      <c r="C44" s="6"/>
      <c r="D44" s="6"/>
      <c r="E44" s="7"/>
      <c r="F44" s="21"/>
      <c r="G44" s="15"/>
      <c r="H44" s="8"/>
      <c r="I44" s="8"/>
      <c r="J44" s="8"/>
      <c r="K44" s="8"/>
      <c r="L44" s="8"/>
      <c r="M44" s="8"/>
      <c r="N44" s="1"/>
    </row>
    <row r="45" spans="1:13" ht="12.75">
      <c r="A45" s="6"/>
      <c r="B45" s="6"/>
      <c r="C45" s="6"/>
      <c r="D45" s="6"/>
      <c r="E45" s="7"/>
      <c r="F45" s="21"/>
      <c r="G45" s="124">
        <v>2013</v>
      </c>
      <c r="H45" s="125"/>
      <c r="I45" s="125">
        <v>2014</v>
      </c>
      <c r="J45" s="125"/>
      <c r="K45" s="8"/>
      <c r="L45" s="8"/>
      <c r="M45" s="8"/>
    </row>
    <row r="46" spans="1:15" ht="13.5" thickBot="1">
      <c r="A46" s="9" t="s">
        <v>0</v>
      </c>
      <c r="B46" s="9">
        <v>2012</v>
      </c>
      <c r="C46" s="9">
        <v>2013</v>
      </c>
      <c r="D46" s="9">
        <v>2014</v>
      </c>
      <c r="E46" s="10">
        <v>2015</v>
      </c>
      <c r="F46" s="21"/>
      <c r="G46" s="11" t="s">
        <v>5</v>
      </c>
      <c r="H46" s="12" t="s">
        <v>38</v>
      </c>
      <c r="I46" s="12" t="s">
        <v>5</v>
      </c>
      <c r="J46" s="12" t="s">
        <v>60</v>
      </c>
      <c r="K46" s="9">
        <v>2015</v>
      </c>
      <c r="L46" s="9">
        <v>2016</v>
      </c>
      <c r="M46" s="13" t="s">
        <v>1</v>
      </c>
      <c r="O46" t="s">
        <v>116</v>
      </c>
    </row>
    <row r="47" spans="1:12" ht="12.75">
      <c r="A47" s="74" t="s">
        <v>87</v>
      </c>
      <c r="B47" s="26"/>
      <c r="C47" s="26"/>
      <c r="D47" s="26"/>
      <c r="E47" s="27"/>
      <c r="F47" s="22"/>
      <c r="G47" s="29"/>
      <c r="H47" s="26"/>
      <c r="I47" s="28"/>
      <c r="J47" s="28"/>
      <c r="K47" s="28"/>
      <c r="L47" s="28"/>
    </row>
    <row r="48" spans="1:14" ht="12.75">
      <c r="A48" s="4" t="s">
        <v>8</v>
      </c>
      <c r="B48" s="26">
        <v>24800</v>
      </c>
      <c r="C48" s="26">
        <v>0</v>
      </c>
      <c r="D48" s="26">
        <v>0</v>
      </c>
      <c r="E48" s="27">
        <v>0</v>
      </c>
      <c r="F48" s="22"/>
      <c r="G48" s="29">
        <v>0</v>
      </c>
      <c r="H48" s="26">
        <v>0</v>
      </c>
      <c r="I48" s="28">
        <v>0</v>
      </c>
      <c r="J48" s="28">
        <v>0</v>
      </c>
      <c r="K48" s="28">
        <v>0</v>
      </c>
      <c r="L48" s="28">
        <v>0</v>
      </c>
      <c r="M48" t="s">
        <v>88</v>
      </c>
      <c r="N48" s="1"/>
    </row>
    <row r="49" spans="1:13" ht="12.75">
      <c r="A49" s="40" t="s">
        <v>24</v>
      </c>
      <c r="B49" s="42">
        <v>39400</v>
      </c>
      <c r="C49" s="42"/>
      <c r="D49" s="42"/>
      <c r="E49" s="44"/>
      <c r="F49" s="48"/>
      <c r="G49" s="41"/>
      <c r="H49" s="42"/>
      <c r="I49" s="43"/>
      <c r="J49" s="43"/>
      <c r="K49" s="43"/>
      <c r="L49" s="43"/>
      <c r="M49" t="s">
        <v>89</v>
      </c>
    </row>
    <row r="50" spans="1:13" ht="12.75">
      <c r="A50" s="40" t="s">
        <v>27</v>
      </c>
      <c r="B50" s="42">
        <v>26400</v>
      </c>
      <c r="C50" s="42"/>
      <c r="D50" s="42"/>
      <c r="E50" s="44"/>
      <c r="F50" s="48"/>
      <c r="G50" s="41"/>
      <c r="H50" s="42"/>
      <c r="I50" s="43"/>
      <c r="J50" s="43"/>
      <c r="K50" s="43"/>
      <c r="L50" s="43"/>
      <c r="M50" t="s">
        <v>41</v>
      </c>
    </row>
    <row r="51" spans="1:13" ht="12.75">
      <c r="A51" s="30"/>
      <c r="B51" s="54"/>
      <c r="C51" s="31"/>
      <c r="D51" s="31"/>
      <c r="E51" s="32"/>
      <c r="F51" s="54"/>
      <c r="G51" s="34"/>
      <c r="H51" s="31"/>
      <c r="I51" s="31"/>
      <c r="J51" s="31"/>
      <c r="K51" s="31"/>
      <c r="L51" s="31"/>
      <c r="M51" s="5" t="s">
        <v>42</v>
      </c>
    </row>
    <row r="52" spans="1:13" ht="12.75">
      <c r="A52" s="74" t="s">
        <v>90</v>
      </c>
      <c r="B52" s="26"/>
      <c r="C52" s="26"/>
      <c r="D52" s="26"/>
      <c r="E52" s="27"/>
      <c r="F52" s="22"/>
      <c r="G52" s="29"/>
      <c r="H52" s="26"/>
      <c r="I52" s="28"/>
      <c r="J52" s="28"/>
      <c r="K52" s="28"/>
      <c r="L52" s="28"/>
      <c r="M52" s="19" t="s">
        <v>43</v>
      </c>
    </row>
    <row r="53" spans="1:13" ht="12.75">
      <c r="A53" s="4" t="s">
        <v>9</v>
      </c>
      <c r="B53" s="26">
        <v>15000</v>
      </c>
      <c r="C53" s="26">
        <v>0</v>
      </c>
      <c r="D53" s="26">
        <v>0</v>
      </c>
      <c r="E53" s="27">
        <v>0</v>
      </c>
      <c r="F53" s="22"/>
      <c r="G53" s="29">
        <v>0</v>
      </c>
      <c r="H53" s="26">
        <v>0</v>
      </c>
      <c r="I53" s="28">
        <v>0</v>
      </c>
      <c r="J53" s="28">
        <v>0</v>
      </c>
      <c r="K53" s="28">
        <v>0</v>
      </c>
      <c r="L53" s="28">
        <v>0</v>
      </c>
      <c r="M53" s="19" t="s">
        <v>21</v>
      </c>
    </row>
    <row r="54" spans="1:13" ht="12.75">
      <c r="A54" s="30"/>
      <c r="B54" s="90"/>
      <c r="C54" s="31"/>
      <c r="D54" s="31"/>
      <c r="E54" s="32"/>
      <c r="F54" s="54"/>
      <c r="G54" s="33"/>
      <c r="H54" s="31"/>
      <c r="I54" s="31"/>
      <c r="J54" s="31"/>
      <c r="K54" s="31"/>
      <c r="L54" s="31"/>
      <c r="M54" s="5" t="s">
        <v>22</v>
      </c>
    </row>
    <row r="55" spans="1:12" ht="12.75">
      <c r="A55" s="74" t="s">
        <v>94</v>
      </c>
      <c r="B55" s="104" t="s">
        <v>68</v>
      </c>
      <c r="C55" s="26"/>
      <c r="D55" s="26"/>
      <c r="E55" s="27"/>
      <c r="F55" s="22"/>
      <c r="G55" s="29"/>
      <c r="H55" s="26"/>
      <c r="I55" s="28"/>
      <c r="J55" s="28"/>
      <c r="K55" s="28"/>
      <c r="L55" s="28"/>
    </row>
    <row r="56" spans="1:13" ht="12.75">
      <c r="A56" s="4" t="s">
        <v>14</v>
      </c>
      <c r="B56" s="26">
        <v>249000</v>
      </c>
      <c r="C56" s="26">
        <v>18000</v>
      </c>
      <c r="D56" s="26">
        <v>0</v>
      </c>
      <c r="E56" s="27">
        <v>0</v>
      </c>
      <c r="F56" s="22"/>
      <c r="G56" s="58">
        <v>171700</v>
      </c>
      <c r="H56" s="25">
        <v>0</v>
      </c>
      <c r="I56" s="22">
        <v>3000</v>
      </c>
      <c r="J56" s="22">
        <v>0</v>
      </c>
      <c r="K56" s="22">
        <v>0</v>
      </c>
      <c r="L56" s="22">
        <v>0</v>
      </c>
      <c r="M56" t="s">
        <v>23</v>
      </c>
    </row>
    <row r="57" spans="1:12" ht="12.75" customHeight="1">
      <c r="A57" s="40" t="s">
        <v>24</v>
      </c>
      <c r="B57" s="42">
        <v>139200</v>
      </c>
      <c r="C57" s="42">
        <v>7800</v>
      </c>
      <c r="D57" s="26"/>
      <c r="E57" s="27"/>
      <c r="F57" s="22"/>
      <c r="G57" s="41">
        <v>96700</v>
      </c>
      <c r="H57" s="42"/>
      <c r="I57" s="43"/>
      <c r="J57" s="43"/>
      <c r="K57" s="43"/>
      <c r="L57" s="43"/>
    </row>
    <row r="58" spans="1:13" ht="12.75">
      <c r="A58" s="30"/>
      <c r="B58" s="90"/>
      <c r="C58" s="31"/>
      <c r="D58" s="31"/>
      <c r="E58" s="32"/>
      <c r="F58" s="54"/>
      <c r="G58" s="33"/>
      <c r="H58" s="31"/>
      <c r="I58" s="31"/>
      <c r="J58" s="31"/>
      <c r="K58" s="31"/>
      <c r="L58" s="31"/>
      <c r="M58" s="5"/>
    </row>
    <row r="59" spans="1:12" ht="12.75">
      <c r="A59" s="74" t="s">
        <v>84</v>
      </c>
      <c r="B59" s="26"/>
      <c r="C59" s="26"/>
      <c r="D59" s="26"/>
      <c r="E59" s="27"/>
      <c r="F59" s="22"/>
      <c r="G59" s="29"/>
      <c r="H59" s="26"/>
      <c r="I59" s="28"/>
      <c r="J59" s="28"/>
      <c r="K59" s="28"/>
      <c r="L59" s="28"/>
    </row>
    <row r="60" spans="1:13" ht="12.75">
      <c r="A60" s="4" t="s">
        <v>6</v>
      </c>
      <c r="B60" s="26">
        <v>70900</v>
      </c>
      <c r="C60" s="26">
        <v>0</v>
      </c>
      <c r="D60" s="26">
        <v>0</v>
      </c>
      <c r="E60" s="27">
        <v>0</v>
      </c>
      <c r="F60" s="22"/>
      <c r="G60" s="29">
        <v>0</v>
      </c>
      <c r="H60" s="26">
        <v>0</v>
      </c>
      <c r="I60" s="28">
        <v>0</v>
      </c>
      <c r="J60" s="28">
        <v>0</v>
      </c>
      <c r="K60" s="28">
        <v>0</v>
      </c>
      <c r="L60" s="28">
        <v>0</v>
      </c>
      <c r="M60" t="s">
        <v>39</v>
      </c>
    </row>
    <row r="61" spans="1:13" ht="12.75">
      <c r="A61" s="40" t="s">
        <v>24</v>
      </c>
      <c r="B61" s="42">
        <v>10200</v>
      </c>
      <c r="C61" s="42"/>
      <c r="D61" s="42"/>
      <c r="E61" s="44"/>
      <c r="F61" s="48"/>
      <c r="G61" s="41"/>
      <c r="H61" s="42"/>
      <c r="I61" s="28"/>
      <c r="J61" s="28"/>
      <c r="K61" s="28"/>
      <c r="L61" s="28"/>
      <c r="M61" t="s">
        <v>85</v>
      </c>
    </row>
    <row r="62" spans="1:13" ht="12.75">
      <c r="A62" s="38"/>
      <c r="B62" s="90"/>
      <c r="C62" s="39"/>
      <c r="D62" s="39"/>
      <c r="E62" s="60"/>
      <c r="F62" s="61"/>
      <c r="G62" s="34"/>
      <c r="H62" s="39"/>
      <c r="I62" s="31"/>
      <c r="J62" s="31"/>
      <c r="K62" s="31"/>
      <c r="L62" s="31"/>
      <c r="M62" s="5"/>
    </row>
    <row r="63" spans="1:13" ht="12.75">
      <c r="A63" s="74" t="s">
        <v>84</v>
      </c>
      <c r="B63" s="70" t="s">
        <v>122</v>
      </c>
      <c r="C63" s="26"/>
      <c r="D63" s="26"/>
      <c r="E63" s="27"/>
      <c r="F63" s="22"/>
      <c r="G63" s="29"/>
      <c r="H63" s="26"/>
      <c r="I63" s="28"/>
      <c r="J63" s="28"/>
      <c r="K63" s="28"/>
      <c r="L63" s="28"/>
      <c r="M63" s="19"/>
    </row>
    <row r="64" spans="1:13" ht="12.75">
      <c r="A64" s="4" t="s">
        <v>10</v>
      </c>
      <c r="B64" s="26">
        <v>275000</v>
      </c>
      <c r="C64" s="26">
        <v>1140000</v>
      </c>
      <c r="D64" s="26">
        <v>612000</v>
      </c>
      <c r="E64" s="27">
        <v>25000</v>
      </c>
      <c r="F64" s="22"/>
      <c r="G64" s="29">
        <v>1290000</v>
      </c>
      <c r="H64" s="26">
        <v>0</v>
      </c>
      <c r="I64" s="28">
        <v>410000</v>
      </c>
      <c r="J64" s="28">
        <v>0</v>
      </c>
      <c r="K64" s="28">
        <v>20000</v>
      </c>
      <c r="L64" s="28">
        <v>0</v>
      </c>
      <c r="M64" t="s">
        <v>66</v>
      </c>
    </row>
    <row r="65" spans="1:13" ht="12.75">
      <c r="A65" s="40" t="s">
        <v>24</v>
      </c>
      <c r="B65" s="42">
        <v>75000</v>
      </c>
      <c r="C65" s="42">
        <v>330000</v>
      </c>
      <c r="D65" s="43">
        <v>176100</v>
      </c>
      <c r="E65" s="44">
        <v>6000</v>
      </c>
      <c r="F65" s="22"/>
      <c r="G65" s="41">
        <v>397500</v>
      </c>
      <c r="H65" s="42"/>
      <c r="I65" s="43">
        <v>127200</v>
      </c>
      <c r="J65" s="43"/>
      <c r="K65" s="43">
        <v>3100</v>
      </c>
      <c r="L65" s="43"/>
      <c r="M65" t="s">
        <v>91</v>
      </c>
    </row>
    <row r="66" spans="1:12" ht="12.75">
      <c r="A66" s="40" t="s">
        <v>28</v>
      </c>
      <c r="B66" s="42">
        <v>137500</v>
      </c>
      <c r="C66" s="42">
        <v>570000</v>
      </c>
      <c r="D66" s="43">
        <v>306000</v>
      </c>
      <c r="E66" s="44">
        <v>12500</v>
      </c>
      <c r="F66" s="22"/>
      <c r="G66" s="41">
        <v>587500</v>
      </c>
      <c r="H66" s="42"/>
      <c r="I66" s="43">
        <v>188000</v>
      </c>
      <c r="J66" s="43"/>
      <c r="K66" s="43">
        <v>4700</v>
      </c>
      <c r="L66" s="43"/>
    </row>
    <row r="67" spans="1:13" ht="12.75">
      <c r="A67" s="30"/>
      <c r="B67" s="90"/>
      <c r="C67" s="31"/>
      <c r="D67" s="31"/>
      <c r="E67" s="32"/>
      <c r="F67" s="54"/>
      <c r="G67" s="33"/>
      <c r="H67" s="31"/>
      <c r="I67" s="31"/>
      <c r="J67" s="31"/>
      <c r="K67" s="31"/>
      <c r="L67" s="31"/>
      <c r="M67" s="5"/>
    </row>
    <row r="68" spans="1:12" ht="12.75">
      <c r="A68" s="4"/>
      <c r="B68" s="26"/>
      <c r="C68" s="26"/>
      <c r="D68" s="26"/>
      <c r="E68" s="27"/>
      <c r="F68" s="57"/>
      <c r="G68" s="26"/>
      <c r="H68" s="26"/>
      <c r="I68" s="26"/>
      <c r="J68" s="26"/>
      <c r="K68" s="26"/>
      <c r="L68" s="2"/>
    </row>
    <row r="69" spans="1:13" ht="12.75">
      <c r="A69" s="16" t="s">
        <v>26</v>
      </c>
      <c r="B69" s="18">
        <f>B39+B48+B53+B56+B60+B64</f>
        <v>1865700</v>
      </c>
      <c r="C69" s="18">
        <f>C39+C48+C53+C56+C60+C64</f>
        <v>1747000</v>
      </c>
      <c r="D69" s="18">
        <f>D39+D48+D53+D56+D60+D64</f>
        <v>625000</v>
      </c>
      <c r="E69" s="18">
        <f>E39+E48+E53+E56+E60+E64</f>
        <v>25000</v>
      </c>
      <c r="F69" s="56"/>
      <c r="G69" s="18">
        <f aca="true" t="shared" si="1" ref="G69:L69">G39+G48+G53+G56+G60+G64</f>
        <v>2083700</v>
      </c>
      <c r="H69" s="18">
        <f t="shared" si="1"/>
        <v>0</v>
      </c>
      <c r="I69" s="18">
        <f t="shared" si="1"/>
        <v>418000</v>
      </c>
      <c r="J69" s="18">
        <f t="shared" si="1"/>
        <v>0</v>
      </c>
      <c r="K69" s="18">
        <f t="shared" si="1"/>
        <v>20000</v>
      </c>
      <c r="L69" s="18">
        <f t="shared" si="1"/>
        <v>0</v>
      </c>
      <c r="M69" s="6"/>
    </row>
    <row r="70" spans="1:13" ht="12.75">
      <c r="A70" s="45" t="s">
        <v>25</v>
      </c>
      <c r="B70" s="46">
        <f>B40+B49+B57+B61+B65</f>
        <v>1215200</v>
      </c>
      <c r="C70" s="46">
        <f>C40+C49+C57+C61+C65</f>
        <v>682000</v>
      </c>
      <c r="D70" s="46">
        <f>D40+D49+D57+D61+D65</f>
        <v>182100</v>
      </c>
      <c r="E70" s="46">
        <f>E40+E49+E57+E61+E65</f>
        <v>6000</v>
      </c>
      <c r="F70" s="100" t="e">
        <f>F40+#REF!+F49+F65+#REF!</f>
        <v>#REF!</v>
      </c>
      <c r="G70" s="46">
        <f>G40+G49+G57+G61+G65</f>
        <v>929800</v>
      </c>
      <c r="H70" s="46"/>
      <c r="I70" s="46">
        <f>I40+I49+I57+I61+I65</f>
        <v>127200</v>
      </c>
      <c r="J70" s="46"/>
      <c r="K70" s="46">
        <f>K40+K49+K57+K61+K65</f>
        <v>3100</v>
      </c>
      <c r="L70" s="46">
        <f>L40+L49+L57+L61+L65</f>
        <v>0</v>
      </c>
      <c r="M70" s="8"/>
    </row>
    <row r="71" spans="1:13" ht="12.75">
      <c r="A71" s="45" t="s">
        <v>29</v>
      </c>
      <c r="B71" s="46">
        <f>B50</f>
        <v>26400</v>
      </c>
      <c r="C71" s="46"/>
      <c r="D71" s="46"/>
      <c r="E71" s="47"/>
      <c r="F71" s="48">
        <f aca="true" t="shared" si="2" ref="F71:L71">F50</f>
        <v>0</v>
      </c>
      <c r="G71" s="49">
        <f>G50</f>
        <v>0</v>
      </c>
      <c r="H71" s="46"/>
      <c r="I71" s="46">
        <f>I50</f>
        <v>0</v>
      </c>
      <c r="J71" s="46"/>
      <c r="K71" s="46">
        <f t="shared" si="2"/>
        <v>0</v>
      </c>
      <c r="L71" s="46">
        <f t="shared" si="2"/>
        <v>0</v>
      </c>
      <c r="M71" s="6"/>
    </row>
    <row r="72" spans="1:13" ht="12.75">
      <c r="A72" s="45" t="s">
        <v>30</v>
      </c>
      <c r="B72" s="46">
        <f aca="true" t="shared" si="3" ref="B72:G72">B66</f>
        <v>137500</v>
      </c>
      <c r="C72" s="46">
        <f t="shared" si="3"/>
        <v>570000</v>
      </c>
      <c r="D72" s="46">
        <f t="shared" si="3"/>
        <v>306000</v>
      </c>
      <c r="E72" s="46">
        <f t="shared" si="3"/>
        <v>12500</v>
      </c>
      <c r="F72" s="100">
        <f t="shared" si="3"/>
        <v>0</v>
      </c>
      <c r="G72" s="49">
        <f t="shared" si="3"/>
        <v>587500</v>
      </c>
      <c r="H72" s="46"/>
      <c r="I72" s="46">
        <f>I66</f>
        <v>188000</v>
      </c>
      <c r="J72" s="46"/>
      <c r="K72" s="46">
        <f>K66</f>
        <v>4700</v>
      </c>
      <c r="L72" s="46">
        <f>L66</f>
        <v>0</v>
      </c>
      <c r="M72" s="6"/>
    </row>
    <row r="73" spans="1:12" ht="12.75">
      <c r="A73" s="4"/>
      <c r="B73" s="26"/>
      <c r="C73" s="26"/>
      <c r="D73" s="26"/>
      <c r="E73" s="26"/>
      <c r="F73" s="25"/>
      <c r="G73" s="26"/>
      <c r="H73" s="26"/>
      <c r="I73" s="28"/>
      <c r="J73" s="28"/>
      <c r="K73" s="28"/>
      <c r="L73" s="28"/>
    </row>
    <row r="74" spans="1:13" ht="12.75">
      <c r="A74" s="4"/>
      <c r="B74" s="26"/>
      <c r="C74" s="26"/>
      <c r="D74" s="26"/>
      <c r="E74" s="26"/>
      <c r="F74" s="25"/>
      <c r="G74" s="26"/>
      <c r="H74" s="26"/>
      <c r="I74" s="28"/>
      <c r="J74" s="28"/>
      <c r="K74" s="28"/>
      <c r="L74" s="28"/>
      <c r="M74" s="19"/>
    </row>
    <row r="75" spans="1:13" ht="15.75">
      <c r="A75" s="119" t="s">
        <v>65</v>
      </c>
      <c r="B75" s="120"/>
      <c r="C75" s="120"/>
      <c r="D75" s="120"/>
      <c r="E75" s="121"/>
      <c r="F75" s="23"/>
      <c r="G75" s="122" t="s">
        <v>59</v>
      </c>
      <c r="H75" s="123"/>
      <c r="I75" s="123"/>
      <c r="J75" s="123"/>
      <c r="K75" s="123"/>
      <c r="L75" s="123"/>
      <c r="M75" s="123"/>
    </row>
    <row r="76" spans="1:13" ht="15.75">
      <c r="A76" s="14"/>
      <c r="B76" s="6"/>
      <c r="C76" s="6"/>
      <c r="D76" s="6"/>
      <c r="E76" s="7"/>
      <c r="F76" s="23"/>
      <c r="G76" s="15"/>
      <c r="H76" s="8"/>
      <c r="I76" s="8"/>
      <c r="J76" s="8"/>
      <c r="K76" s="8"/>
      <c r="L76" s="8"/>
      <c r="M76" s="8"/>
    </row>
    <row r="77" spans="1:14" ht="12.75">
      <c r="A77" s="6"/>
      <c r="B77" s="6"/>
      <c r="C77" s="6"/>
      <c r="D77" s="6"/>
      <c r="E77" s="7"/>
      <c r="F77" s="20"/>
      <c r="G77" s="124">
        <v>2013</v>
      </c>
      <c r="H77" s="125"/>
      <c r="I77" s="125">
        <v>2014</v>
      </c>
      <c r="J77" s="125"/>
      <c r="K77" s="8"/>
      <c r="L77" s="8"/>
      <c r="M77" s="8"/>
      <c r="N77" s="1"/>
    </row>
    <row r="78" spans="1:13" ht="13.5" thickBot="1">
      <c r="A78" s="9" t="s">
        <v>0</v>
      </c>
      <c r="B78" s="9">
        <v>2012</v>
      </c>
      <c r="C78" s="9">
        <v>2013</v>
      </c>
      <c r="D78" s="9">
        <v>2014</v>
      </c>
      <c r="E78" s="10">
        <v>2015</v>
      </c>
      <c r="F78" s="24"/>
      <c r="G78" s="11" t="s">
        <v>5</v>
      </c>
      <c r="H78" s="12" t="s">
        <v>38</v>
      </c>
      <c r="I78" s="12" t="s">
        <v>5</v>
      </c>
      <c r="J78" s="12" t="s">
        <v>60</v>
      </c>
      <c r="K78" s="9">
        <v>2015</v>
      </c>
      <c r="L78" s="9">
        <v>2016</v>
      </c>
      <c r="M78" s="13" t="s">
        <v>1</v>
      </c>
    </row>
    <row r="79" spans="1:13" ht="12.75">
      <c r="A79" s="83"/>
      <c r="B79" s="83"/>
      <c r="C79" s="83"/>
      <c r="D79" s="83"/>
      <c r="E79" s="91"/>
      <c r="F79" s="21"/>
      <c r="G79" s="92"/>
      <c r="H79" s="84"/>
      <c r="I79" s="84"/>
      <c r="J79" s="84"/>
      <c r="K79" s="83"/>
      <c r="L79" s="83"/>
      <c r="M79" s="85"/>
    </row>
    <row r="80" spans="1:13" ht="18">
      <c r="A80" s="128" t="s">
        <v>118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2.75">
      <c r="A81" s="74" t="s">
        <v>92</v>
      </c>
      <c r="B81" s="26"/>
      <c r="C81" s="26"/>
      <c r="D81" s="26"/>
      <c r="E81" s="27"/>
      <c r="F81" s="25"/>
      <c r="G81" s="29"/>
      <c r="H81" s="26"/>
      <c r="I81" s="26"/>
      <c r="J81" s="26"/>
      <c r="K81" s="26"/>
      <c r="L81" s="26"/>
      <c r="M81" s="2"/>
    </row>
    <row r="82" spans="1:13" ht="12.75">
      <c r="A82" s="4" t="s">
        <v>69</v>
      </c>
      <c r="B82" s="26">
        <v>0</v>
      </c>
      <c r="C82" s="26">
        <v>0</v>
      </c>
      <c r="D82" s="26">
        <v>0</v>
      </c>
      <c r="E82" s="27">
        <v>0</v>
      </c>
      <c r="F82" s="25"/>
      <c r="G82" s="29">
        <v>217000</v>
      </c>
      <c r="H82" s="26">
        <v>5000</v>
      </c>
      <c r="I82" s="26">
        <v>8000</v>
      </c>
      <c r="J82" s="26">
        <v>0</v>
      </c>
      <c r="K82" s="26">
        <v>0</v>
      </c>
      <c r="L82" s="26">
        <v>0</v>
      </c>
      <c r="M82" s="2" t="s">
        <v>70</v>
      </c>
    </row>
    <row r="83" spans="1:13" ht="12.75">
      <c r="A83" s="40" t="s">
        <v>24</v>
      </c>
      <c r="B83" s="26"/>
      <c r="C83" s="26"/>
      <c r="D83" s="26"/>
      <c r="E83" s="27"/>
      <c r="F83" s="25"/>
      <c r="G83" s="41">
        <v>126000</v>
      </c>
      <c r="H83" s="42"/>
      <c r="I83" s="42">
        <v>3000</v>
      </c>
      <c r="J83" s="26"/>
      <c r="K83" s="26"/>
      <c r="L83" s="26"/>
      <c r="M83" s="2"/>
    </row>
    <row r="84" spans="1:13" ht="12.75">
      <c r="A84" s="30"/>
      <c r="B84" s="31"/>
      <c r="C84" s="31"/>
      <c r="D84" s="31"/>
      <c r="E84" s="32"/>
      <c r="F84" s="54"/>
      <c r="G84" s="33"/>
      <c r="H84" s="31"/>
      <c r="I84" s="31"/>
      <c r="J84" s="31"/>
      <c r="K84" s="31"/>
      <c r="L84" s="31"/>
      <c r="M84" s="5"/>
    </row>
    <row r="85" spans="1:13" ht="12.75">
      <c r="A85" s="74" t="s">
        <v>92</v>
      </c>
      <c r="B85" s="104" t="s">
        <v>121</v>
      </c>
      <c r="C85" s="26"/>
      <c r="D85" s="26"/>
      <c r="E85" s="27"/>
      <c r="F85" s="22"/>
      <c r="G85" s="29"/>
      <c r="H85" s="26"/>
      <c r="I85" s="28"/>
      <c r="J85" s="28"/>
      <c r="K85" s="28"/>
      <c r="L85" s="28"/>
      <c r="M85" s="19"/>
    </row>
    <row r="86" spans="1:13" ht="12.75">
      <c r="A86" s="4" t="s">
        <v>12</v>
      </c>
      <c r="B86" s="26">
        <v>10000</v>
      </c>
      <c r="C86" s="26">
        <v>153000</v>
      </c>
      <c r="D86" s="26">
        <v>9000</v>
      </c>
      <c r="E86" s="27">
        <v>0</v>
      </c>
      <c r="F86" s="22"/>
      <c r="G86" s="29">
        <v>307000</v>
      </c>
      <c r="H86" s="26">
        <v>50000</v>
      </c>
      <c r="I86" s="28">
        <v>54000</v>
      </c>
      <c r="J86" s="28">
        <v>0</v>
      </c>
      <c r="K86" s="28">
        <v>0</v>
      </c>
      <c r="L86" s="28">
        <v>0</v>
      </c>
      <c r="M86" s="19" t="s">
        <v>45</v>
      </c>
    </row>
    <row r="87" spans="1:13" ht="12.75">
      <c r="A87" s="40" t="s">
        <v>24</v>
      </c>
      <c r="C87" s="43">
        <v>84000</v>
      </c>
      <c r="D87" s="43">
        <v>4200</v>
      </c>
      <c r="E87" s="27"/>
      <c r="F87" s="22"/>
      <c r="G87" s="41">
        <v>162000</v>
      </c>
      <c r="H87" s="42"/>
      <c r="I87" s="43">
        <v>30000</v>
      </c>
      <c r="J87" s="48"/>
      <c r="K87" s="43"/>
      <c r="L87" s="43"/>
      <c r="M87" s="19"/>
    </row>
    <row r="88" spans="1:14" ht="12.75">
      <c r="A88" s="30"/>
      <c r="B88" s="31"/>
      <c r="C88" s="31"/>
      <c r="D88" s="31"/>
      <c r="E88" s="32"/>
      <c r="F88" s="25"/>
      <c r="G88" s="33"/>
      <c r="H88" s="31"/>
      <c r="I88" s="31"/>
      <c r="J88" s="31"/>
      <c r="K88" s="31"/>
      <c r="L88" s="31"/>
      <c r="M88" s="5"/>
      <c r="N88" s="72"/>
    </row>
    <row r="89" spans="1:13" ht="12.75">
      <c r="A89" s="78" t="s">
        <v>92</v>
      </c>
      <c r="B89" s="104" t="s">
        <v>73</v>
      </c>
      <c r="C89" s="26"/>
      <c r="D89" s="42"/>
      <c r="E89" s="27"/>
      <c r="F89" s="25"/>
      <c r="G89" s="41"/>
      <c r="H89" s="42"/>
      <c r="I89" s="42"/>
      <c r="J89" s="42"/>
      <c r="K89" s="42"/>
      <c r="L89" s="42"/>
      <c r="M89" s="35"/>
    </row>
    <row r="90" spans="1:13" ht="12.75">
      <c r="A90" s="4" t="s">
        <v>19</v>
      </c>
      <c r="B90" s="26">
        <v>3000</v>
      </c>
      <c r="C90" s="26">
        <v>106000</v>
      </c>
      <c r="D90" s="26">
        <v>11000</v>
      </c>
      <c r="E90" s="27">
        <v>0</v>
      </c>
      <c r="F90" s="25"/>
      <c r="G90" s="29">
        <v>10000</v>
      </c>
      <c r="H90" s="26">
        <v>28000</v>
      </c>
      <c r="I90" s="26">
        <v>275000</v>
      </c>
      <c r="J90" s="26">
        <v>0</v>
      </c>
      <c r="K90" s="26">
        <v>8000</v>
      </c>
      <c r="L90" s="26">
        <v>0</v>
      </c>
      <c r="M90" s="35" t="s">
        <v>97</v>
      </c>
    </row>
    <row r="91" spans="1:13" ht="12.75">
      <c r="A91" s="40" t="s">
        <v>24</v>
      </c>
      <c r="B91" s="26"/>
      <c r="C91" s="42">
        <v>60000</v>
      </c>
      <c r="D91" s="42">
        <v>6000</v>
      </c>
      <c r="E91" s="27"/>
      <c r="F91" s="25"/>
      <c r="G91" s="41"/>
      <c r="H91" s="42"/>
      <c r="I91" s="42">
        <v>150000</v>
      </c>
      <c r="J91" s="42"/>
      <c r="K91" s="42">
        <v>3000</v>
      </c>
      <c r="L91" s="42"/>
      <c r="M91" s="63" t="s">
        <v>96</v>
      </c>
    </row>
    <row r="92" spans="1:13" ht="12.75">
      <c r="A92" s="38"/>
      <c r="B92" s="31"/>
      <c r="C92" s="31"/>
      <c r="D92" s="31"/>
      <c r="E92" s="32"/>
      <c r="F92" s="54"/>
      <c r="G92" s="34"/>
      <c r="H92" s="39"/>
      <c r="I92" s="39"/>
      <c r="J92" s="39"/>
      <c r="K92" s="39"/>
      <c r="L92" s="39"/>
      <c r="M92" s="36"/>
    </row>
    <row r="93" spans="1:13" ht="12.75">
      <c r="A93" s="74" t="s">
        <v>92</v>
      </c>
      <c r="B93" s="26"/>
      <c r="C93" s="26"/>
      <c r="D93" s="26"/>
      <c r="E93" s="27"/>
      <c r="F93" s="25"/>
      <c r="G93" s="29"/>
      <c r="H93" s="26"/>
      <c r="I93" s="26"/>
      <c r="J93" s="26"/>
      <c r="K93" s="26"/>
      <c r="L93" s="26"/>
      <c r="M93" s="59"/>
    </row>
    <row r="94" spans="1:13" ht="12.75">
      <c r="A94" s="4" t="s">
        <v>19</v>
      </c>
      <c r="B94" s="26">
        <v>0</v>
      </c>
      <c r="C94" s="26">
        <v>0</v>
      </c>
      <c r="D94" s="26">
        <v>15000</v>
      </c>
      <c r="E94" s="27">
        <v>670000</v>
      </c>
      <c r="F94" s="25"/>
      <c r="G94" s="29">
        <v>0</v>
      </c>
      <c r="H94" s="26">
        <v>0</v>
      </c>
      <c r="I94" s="26">
        <v>30000</v>
      </c>
      <c r="J94" s="26">
        <v>90000</v>
      </c>
      <c r="K94" s="26">
        <v>1290000</v>
      </c>
      <c r="L94" s="26">
        <v>110000</v>
      </c>
      <c r="M94" s="35" t="s">
        <v>51</v>
      </c>
    </row>
    <row r="95" spans="1:13" ht="12.75">
      <c r="A95" s="40" t="s">
        <v>24</v>
      </c>
      <c r="B95" s="26"/>
      <c r="C95" s="26"/>
      <c r="D95" s="26"/>
      <c r="E95" s="44">
        <v>390000</v>
      </c>
      <c r="F95" s="25"/>
      <c r="G95" s="29"/>
      <c r="H95" s="26"/>
      <c r="I95" s="26"/>
      <c r="J95" s="26"/>
      <c r="K95" s="42">
        <v>720000</v>
      </c>
      <c r="L95" s="42">
        <v>54000</v>
      </c>
      <c r="M95" s="35"/>
    </row>
    <row r="96" spans="1:13" ht="12.75">
      <c r="A96" s="30"/>
      <c r="B96" s="31"/>
      <c r="C96" s="31"/>
      <c r="D96" s="31"/>
      <c r="E96" s="32"/>
      <c r="F96" s="54"/>
      <c r="G96" s="33"/>
      <c r="H96" s="31"/>
      <c r="I96" s="31"/>
      <c r="J96" s="31"/>
      <c r="K96" s="31"/>
      <c r="L96" s="31"/>
      <c r="M96" s="36"/>
    </row>
    <row r="97" spans="1:13" ht="12.75">
      <c r="A97" s="74" t="s">
        <v>92</v>
      </c>
      <c r="B97" s="26"/>
      <c r="C97" s="26"/>
      <c r="D97" s="26"/>
      <c r="E97" s="27"/>
      <c r="F97" s="22"/>
      <c r="G97" s="29"/>
      <c r="H97" s="26"/>
      <c r="I97" s="28"/>
      <c r="J97" s="28"/>
      <c r="K97" s="28"/>
      <c r="L97" s="28"/>
      <c r="M97" s="37"/>
    </row>
    <row r="98" spans="1:13" ht="12.75">
      <c r="A98" s="4" t="s">
        <v>16</v>
      </c>
      <c r="B98" s="26">
        <v>0</v>
      </c>
      <c r="C98" s="26">
        <v>10000</v>
      </c>
      <c r="D98" s="26">
        <v>465000</v>
      </c>
      <c r="E98" s="27">
        <v>15000</v>
      </c>
      <c r="F98" s="22"/>
      <c r="G98" s="58">
        <v>10000</v>
      </c>
      <c r="H98" s="25">
        <v>50000</v>
      </c>
      <c r="I98" s="22">
        <v>215000</v>
      </c>
      <c r="J98" s="22">
        <v>400000</v>
      </c>
      <c r="K98" s="22">
        <v>400000</v>
      </c>
      <c r="L98" s="22">
        <v>25000</v>
      </c>
      <c r="M98" s="37" t="s">
        <v>49</v>
      </c>
    </row>
    <row r="99" spans="1:13" ht="12.75">
      <c r="A99" s="40" t="s">
        <v>24</v>
      </c>
      <c r="B99" s="26"/>
      <c r="C99" s="26"/>
      <c r="D99" s="43">
        <v>264000</v>
      </c>
      <c r="E99" s="44">
        <v>6000</v>
      </c>
      <c r="F99" s="22"/>
      <c r="G99" s="41"/>
      <c r="H99" s="42"/>
      <c r="I99" s="43">
        <v>120000</v>
      </c>
      <c r="J99" s="43"/>
      <c r="K99" s="43">
        <v>222000</v>
      </c>
      <c r="L99" s="43">
        <v>12000</v>
      </c>
      <c r="M99" s="37" t="s">
        <v>95</v>
      </c>
    </row>
    <row r="100" spans="1:13" ht="12.75">
      <c r="A100" s="30"/>
      <c r="B100" s="31"/>
      <c r="C100" s="31"/>
      <c r="D100" s="31"/>
      <c r="E100" s="32"/>
      <c r="F100" s="54"/>
      <c r="G100" s="33"/>
      <c r="H100" s="31"/>
      <c r="I100" s="31"/>
      <c r="J100" s="31"/>
      <c r="K100" s="31"/>
      <c r="L100" s="31"/>
      <c r="M100" s="36"/>
    </row>
    <row r="101" spans="1:13" ht="12.75">
      <c r="A101" s="74" t="s">
        <v>92</v>
      </c>
      <c r="B101" s="104" t="s">
        <v>74</v>
      </c>
      <c r="C101" s="83"/>
      <c r="D101" s="83"/>
      <c r="E101" s="91"/>
      <c r="F101" s="21"/>
      <c r="G101" s="92"/>
      <c r="H101" s="84"/>
      <c r="I101" s="84"/>
      <c r="J101" s="84"/>
      <c r="K101" s="83"/>
      <c r="L101" s="83"/>
      <c r="M101" s="85"/>
    </row>
    <row r="102" spans="1:13" ht="12.75">
      <c r="A102" s="4" t="s">
        <v>20</v>
      </c>
      <c r="B102" s="26">
        <v>3000</v>
      </c>
      <c r="C102" s="26">
        <v>63000</v>
      </c>
      <c r="D102" s="26">
        <v>11000</v>
      </c>
      <c r="E102" s="27">
        <v>575000</v>
      </c>
      <c r="F102" s="21"/>
      <c r="G102" s="92">
        <v>0</v>
      </c>
      <c r="H102" s="84">
        <v>0</v>
      </c>
      <c r="I102" s="26">
        <v>10000</v>
      </c>
      <c r="J102" s="26">
        <v>70000</v>
      </c>
      <c r="K102" s="26">
        <v>320000</v>
      </c>
      <c r="L102" s="26">
        <v>650000</v>
      </c>
      <c r="M102" s="35" t="s">
        <v>75</v>
      </c>
    </row>
    <row r="103" spans="1:13" ht="12.75">
      <c r="A103" s="40" t="s">
        <v>24</v>
      </c>
      <c r="B103" s="83"/>
      <c r="C103" s="42">
        <v>36000</v>
      </c>
      <c r="D103" s="42">
        <v>3000</v>
      </c>
      <c r="E103" s="44">
        <v>330000</v>
      </c>
      <c r="F103" s="21"/>
      <c r="G103" s="92"/>
      <c r="H103" s="84"/>
      <c r="I103" s="84"/>
      <c r="J103" s="84"/>
      <c r="K103" s="42">
        <v>180000</v>
      </c>
      <c r="L103" s="42">
        <v>360000</v>
      </c>
      <c r="M103" s="35" t="s">
        <v>76</v>
      </c>
    </row>
    <row r="104" spans="1:13" ht="12.75">
      <c r="A104" s="93"/>
      <c r="B104" s="93"/>
      <c r="C104" s="93"/>
      <c r="D104" s="93"/>
      <c r="E104" s="94"/>
      <c r="F104" s="24"/>
      <c r="G104" s="95"/>
      <c r="H104" s="89"/>
      <c r="I104" s="89"/>
      <c r="J104" s="89"/>
      <c r="K104" s="93"/>
      <c r="L104" s="93"/>
      <c r="M104" s="96"/>
    </row>
    <row r="105" spans="1:13" ht="12.75">
      <c r="A105" s="74" t="s">
        <v>92</v>
      </c>
      <c r="B105" s="26"/>
      <c r="C105" s="26"/>
      <c r="D105" s="26"/>
      <c r="E105" s="27"/>
      <c r="F105" s="25"/>
      <c r="G105" s="29"/>
      <c r="H105" s="26"/>
      <c r="I105" s="26"/>
      <c r="J105" s="26"/>
      <c r="K105" s="26"/>
      <c r="L105" s="26"/>
      <c r="M105" s="35"/>
    </row>
    <row r="106" spans="1:13" ht="12.75">
      <c r="A106" s="4" t="s">
        <v>36</v>
      </c>
      <c r="B106" s="26">
        <v>0</v>
      </c>
      <c r="C106" s="26">
        <v>0</v>
      </c>
      <c r="D106" s="26">
        <v>5000</v>
      </c>
      <c r="E106" s="27">
        <v>410000</v>
      </c>
      <c r="F106" s="25"/>
      <c r="G106" s="29">
        <v>0</v>
      </c>
      <c r="H106" s="26">
        <v>0</v>
      </c>
      <c r="I106" s="26">
        <v>10000</v>
      </c>
      <c r="J106" s="26">
        <v>30000</v>
      </c>
      <c r="K106" s="26">
        <v>30000</v>
      </c>
      <c r="L106" s="26">
        <v>950000</v>
      </c>
      <c r="M106" s="35" t="s">
        <v>77</v>
      </c>
    </row>
    <row r="107" spans="1:13" ht="12.75">
      <c r="A107" s="40" t="s">
        <v>24</v>
      </c>
      <c r="B107" s="26"/>
      <c r="C107" s="26"/>
      <c r="D107" s="26"/>
      <c r="E107" s="44">
        <v>234000</v>
      </c>
      <c r="F107" s="25"/>
      <c r="G107" s="29"/>
      <c r="H107" s="26"/>
      <c r="I107" s="26"/>
      <c r="J107" s="26"/>
      <c r="K107" s="26"/>
      <c r="L107" s="42">
        <v>540000</v>
      </c>
      <c r="M107" s="35"/>
    </row>
    <row r="108" spans="1:13" ht="12.75">
      <c r="A108" s="38"/>
      <c r="B108" s="31"/>
      <c r="C108" s="31"/>
      <c r="D108" s="31"/>
      <c r="E108" s="32"/>
      <c r="F108" s="54"/>
      <c r="G108" s="33"/>
      <c r="H108" s="31"/>
      <c r="I108" s="31"/>
      <c r="J108" s="31"/>
      <c r="K108" s="31"/>
      <c r="L108" s="39"/>
      <c r="M108" s="36"/>
    </row>
    <row r="109" spans="1:13" ht="12.75">
      <c r="A109" s="16" t="s">
        <v>26</v>
      </c>
      <c r="B109" s="18">
        <f aca="true" t="shared" si="4" ref="B109:E110">B69+B82+B86+B90+B94+B98+B102+B106</f>
        <v>1881700</v>
      </c>
      <c r="C109" s="18">
        <f t="shared" si="4"/>
        <v>2079000</v>
      </c>
      <c r="D109" s="18">
        <f t="shared" si="4"/>
        <v>1141000</v>
      </c>
      <c r="E109" s="51">
        <f t="shared" si="4"/>
        <v>1695000</v>
      </c>
      <c r="F109" s="48" t="e">
        <f>F69+#REF!+#REF!+#REF!+#REF!+F98+F119+F127</f>
        <v>#REF!</v>
      </c>
      <c r="G109" s="52">
        <f aca="true" t="shared" si="5" ref="G109:L109">G69+G82+G86+G90+G94+G98+G102+G106</f>
        <v>2627700</v>
      </c>
      <c r="H109" s="18">
        <f t="shared" si="5"/>
        <v>133000</v>
      </c>
      <c r="I109" s="18">
        <f t="shared" si="5"/>
        <v>1020000</v>
      </c>
      <c r="J109" s="18">
        <f t="shared" si="5"/>
        <v>590000</v>
      </c>
      <c r="K109" s="18">
        <f t="shared" si="5"/>
        <v>2068000</v>
      </c>
      <c r="L109" s="18">
        <f t="shared" si="5"/>
        <v>1735000</v>
      </c>
      <c r="M109" s="8"/>
    </row>
    <row r="110" spans="1:13" ht="12.75">
      <c r="A110" s="45" t="s">
        <v>25</v>
      </c>
      <c r="B110" s="46">
        <f t="shared" si="4"/>
        <v>1215200</v>
      </c>
      <c r="C110" s="46">
        <f t="shared" si="4"/>
        <v>862000</v>
      </c>
      <c r="D110" s="46">
        <f t="shared" si="4"/>
        <v>459300</v>
      </c>
      <c r="E110" s="47">
        <f t="shared" si="4"/>
        <v>966000</v>
      </c>
      <c r="F110" s="48" t="e">
        <f>F70+#REF!+#REF!+#REF!+F99+F120+F128</f>
        <v>#REF!</v>
      </c>
      <c r="G110" s="49">
        <f>G70+G83+G87+G91+G95+G99+G103+G107</f>
        <v>1217800</v>
      </c>
      <c r="H110" s="46"/>
      <c r="I110" s="46">
        <f>I70+I83+I87+I91+I95+I99+I103+I107</f>
        <v>430200</v>
      </c>
      <c r="J110" s="46"/>
      <c r="K110" s="46">
        <f>K70+K83+K87+K91+K95+K99+K103+K107</f>
        <v>1128100</v>
      </c>
      <c r="L110" s="46">
        <f>L70+L83+L87+L91+L95+L99+L103+L107</f>
        <v>966000</v>
      </c>
      <c r="M110" s="8"/>
    </row>
    <row r="111" spans="1:14" ht="12.75">
      <c r="A111" s="45" t="s">
        <v>29</v>
      </c>
      <c r="B111" s="46">
        <f>B71</f>
        <v>26400</v>
      </c>
      <c r="C111" s="46"/>
      <c r="D111" s="46"/>
      <c r="E111" s="47"/>
      <c r="F111" s="48">
        <f aca="true" t="shared" si="6" ref="F111:L111">F71</f>
        <v>0</v>
      </c>
      <c r="G111" s="49">
        <f t="shared" si="6"/>
        <v>0</v>
      </c>
      <c r="H111" s="46"/>
      <c r="I111" s="46">
        <f t="shared" si="6"/>
        <v>0</v>
      </c>
      <c r="J111" s="46"/>
      <c r="K111" s="46">
        <f t="shared" si="6"/>
        <v>0</v>
      </c>
      <c r="L111" s="46">
        <f t="shared" si="6"/>
        <v>0</v>
      </c>
      <c r="M111" s="8"/>
      <c r="N111" s="72"/>
    </row>
    <row r="112" spans="1:13" ht="12.75">
      <c r="A112" s="45" t="s">
        <v>30</v>
      </c>
      <c r="B112" s="46">
        <f>B72</f>
        <v>137500</v>
      </c>
      <c r="C112" s="46">
        <f>C72</f>
        <v>570000</v>
      </c>
      <c r="D112" s="46">
        <f>D72</f>
        <v>306000</v>
      </c>
      <c r="E112" s="47">
        <f>E72</f>
        <v>12500</v>
      </c>
      <c r="F112" s="53"/>
      <c r="G112" s="49">
        <f>G72</f>
        <v>587500</v>
      </c>
      <c r="H112" s="46"/>
      <c r="I112" s="46">
        <f>I72</f>
        <v>188000</v>
      </c>
      <c r="J112" s="46"/>
      <c r="K112" s="46">
        <f>K72</f>
        <v>4700</v>
      </c>
      <c r="L112" s="46">
        <f>L72</f>
        <v>0</v>
      </c>
      <c r="M112" s="8"/>
    </row>
    <row r="113" spans="1:13" ht="12.75">
      <c r="A113" s="4"/>
      <c r="B113" s="26"/>
      <c r="C113" s="26"/>
      <c r="D113" s="26"/>
      <c r="E113" s="26"/>
      <c r="F113" s="25"/>
      <c r="G113" s="26"/>
      <c r="H113" s="26"/>
      <c r="I113" s="26"/>
      <c r="J113" s="26"/>
      <c r="K113" s="26"/>
      <c r="L113" s="26"/>
      <c r="M113" s="35"/>
    </row>
    <row r="114" spans="1:13" ht="15.75">
      <c r="A114" s="119" t="s">
        <v>65</v>
      </c>
      <c r="B114" s="120"/>
      <c r="C114" s="120"/>
      <c r="D114" s="120"/>
      <c r="E114" s="121"/>
      <c r="F114" s="23"/>
      <c r="G114" s="122" t="s">
        <v>59</v>
      </c>
      <c r="H114" s="123"/>
      <c r="I114" s="123"/>
      <c r="J114" s="123"/>
      <c r="K114" s="123"/>
      <c r="L114" s="123"/>
      <c r="M114" s="123"/>
    </row>
    <row r="115" spans="1:13" ht="15.75">
      <c r="A115" s="14"/>
      <c r="B115" s="6"/>
      <c r="C115" s="6"/>
      <c r="D115" s="6"/>
      <c r="E115" s="7"/>
      <c r="F115" s="23"/>
      <c r="G115" s="15"/>
      <c r="H115" s="8"/>
      <c r="I115" s="8"/>
      <c r="J115" s="8"/>
      <c r="K115" s="8"/>
      <c r="L115" s="8"/>
      <c r="M115" s="8"/>
    </row>
    <row r="116" spans="1:13" ht="12.75">
      <c r="A116" s="6"/>
      <c r="B116" s="6"/>
      <c r="C116" s="6"/>
      <c r="D116" s="6"/>
      <c r="E116" s="7"/>
      <c r="F116" s="20"/>
      <c r="G116" s="124">
        <v>2013</v>
      </c>
      <c r="H116" s="125"/>
      <c r="I116" s="125">
        <v>2014</v>
      </c>
      <c r="J116" s="125"/>
      <c r="K116" s="8"/>
      <c r="L116" s="8"/>
      <c r="M116" s="8"/>
    </row>
    <row r="117" spans="1:13" ht="13.5" thickBot="1">
      <c r="A117" s="9" t="s">
        <v>0</v>
      </c>
      <c r="B117" s="9">
        <v>2012</v>
      </c>
      <c r="C117" s="9">
        <v>2013</v>
      </c>
      <c r="D117" s="9">
        <v>2014</v>
      </c>
      <c r="E117" s="10">
        <v>2015</v>
      </c>
      <c r="F117" s="24"/>
      <c r="G117" s="11" t="s">
        <v>5</v>
      </c>
      <c r="H117" s="12" t="s">
        <v>38</v>
      </c>
      <c r="I117" s="12" t="s">
        <v>5</v>
      </c>
      <c r="J117" s="12" t="s">
        <v>60</v>
      </c>
      <c r="K117" s="9">
        <v>2015</v>
      </c>
      <c r="L117" s="9">
        <v>2016</v>
      </c>
      <c r="M117" s="13" t="s">
        <v>1</v>
      </c>
    </row>
    <row r="118" spans="1:13" ht="12.75">
      <c r="A118" s="77" t="s">
        <v>92</v>
      </c>
      <c r="B118" s="28"/>
      <c r="C118" s="28"/>
      <c r="D118" s="28"/>
      <c r="E118" s="27"/>
      <c r="F118" s="22"/>
      <c r="G118" s="29"/>
      <c r="H118" s="26"/>
      <c r="I118" s="28"/>
      <c r="J118" s="28"/>
      <c r="K118" s="28"/>
      <c r="L118" s="28"/>
      <c r="M118" s="37"/>
    </row>
    <row r="119" spans="1:13" ht="12.75">
      <c r="A119" s="4" t="s">
        <v>17</v>
      </c>
      <c r="B119" s="26">
        <v>0</v>
      </c>
      <c r="C119" s="26">
        <v>20000</v>
      </c>
      <c r="D119" s="26">
        <v>235000</v>
      </c>
      <c r="E119" s="27">
        <v>15000</v>
      </c>
      <c r="F119" s="25"/>
      <c r="G119" s="29">
        <v>10000</v>
      </c>
      <c r="H119" s="26">
        <v>50000</v>
      </c>
      <c r="I119" s="26">
        <v>445000</v>
      </c>
      <c r="J119" s="26">
        <v>0</v>
      </c>
      <c r="K119" s="26">
        <v>25000</v>
      </c>
      <c r="L119" s="26">
        <v>0</v>
      </c>
      <c r="M119" s="35" t="s">
        <v>48</v>
      </c>
    </row>
    <row r="120" spans="1:13" ht="12.75">
      <c r="A120" s="40" t="s">
        <v>24</v>
      </c>
      <c r="B120" s="26"/>
      <c r="C120" s="26"/>
      <c r="D120" s="42">
        <v>132000</v>
      </c>
      <c r="E120" s="44">
        <v>6000</v>
      </c>
      <c r="F120" s="25"/>
      <c r="G120" s="41"/>
      <c r="H120" s="42"/>
      <c r="I120" s="42">
        <v>240000</v>
      </c>
      <c r="J120" s="42"/>
      <c r="K120" s="42">
        <v>12000</v>
      </c>
      <c r="L120" s="42"/>
      <c r="M120" s="35"/>
    </row>
    <row r="121" spans="1:13" ht="12.75">
      <c r="A121" s="30"/>
      <c r="B121" s="31"/>
      <c r="C121" s="31"/>
      <c r="D121" s="31"/>
      <c r="E121" s="32"/>
      <c r="F121" s="54"/>
      <c r="G121" s="33"/>
      <c r="H121" s="31"/>
      <c r="I121" s="31"/>
      <c r="J121" s="31"/>
      <c r="K121" s="31"/>
      <c r="L121" s="31"/>
      <c r="M121" s="36"/>
    </row>
    <row r="122" spans="1:13" ht="12.75">
      <c r="A122" s="74" t="s">
        <v>92</v>
      </c>
      <c r="B122" s="26"/>
      <c r="C122" s="26"/>
      <c r="D122" s="26"/>
      <c r="E122" s="27"/>
      <c r="F122" s="25"/>
      <c r="G122" s="29"/>
      <c r="H122" s="26"/>
      <c r="I122" s="26"/>
      <c r="J122" s="26"/>
      <c r="K122" s="26"/>
      <c r="L122" s="26"/>
      <c r="M122" s="35"/>
    </row>
    <row r="123" spans="1:13" ht="12.75">
      <c r="A123" s="79" t="s">
        <v>98</v>
      </c>
      <c r="B123" s="26">
        <v>0</v>
      </c>
      <c r="C123" s="26">
        <v>5000</v>
      </c>
      <c r="D123" s="26">
        <v>162000</v>
      </c>
      <c r="E123" s="27">
        <v>151000</v>
      </c>
      <c r="F123" s="25"/>
      <c r="G123" s="29">
        <v>10000</v>
      </c>
      <c r="H123" s="26">
        <v>26000</v>
      </c>
      <c r="I123" s="26">
        <v>220000</v>
      </c>
      <c r="J123" s="26">
        <v>0</v>
      </c>
      <c r="K123" s="26">
        <v>46000</v>
      </c>
      <c r="L123" s="26">
        <v>0</v>
      </c>
      <c r="M123" s="35" t="s">
        <v>48</v>
      </c>
    </row>
    <row r="124" spans="1:13" ht="12.75">
      <c r="A124" s="40" t="s">
        <v>24</v>
      </c>
      <c r="B124" s="26"/>
      <c r="C124" s="26"/>
      <c r="D124" s="42">
        <v>90000</v>
      </c>
      <c r="E124" s="44">
        <v>90000</v>
      </c>
      <c r="F124" s="25"/>
      <c r="G124" s="41"/>
      <c r="H124" s="42"/>
      <c r="I124" s="42">
        <v>120000</v>
      </c>
      <c r="J124" s="42"/>
      <c r="K124" s="42">
        <v>24000</v>
      </c>
      <c r="L124" s="42"/>
      <c r="M124" s="35"/>
    </row>
    <row r="125" spans="1:13" ht="12.75">
      <c r="A125" s="30"/>
      <c r="B125" s="31"/>
      <c r="C125" s="31"/>
      <c r="D125" s="31"/>
      <c r="E125" s="32"/>
      <c r="F125" s="54"/>
      <c r="G125" s="33"/>
      <c r="H125" s="31"/>
      <c r="I125" s="31"/>
      <c r="J125" s="31"/>
      <c r="K125" s="31"/>
      <c r="L125" s="31"/>
      <c r="M125" s="36"/>
    </row>
    <row r="126" spans="1:13" ht="12.75">
      <c r="A126" s="74" t="s">
        <v>92</v>
      </c>
      <c r="B126" s="104" t="s">
        <v>72</v>
      </c>
      <c r="C126" s="26"/>
      <c r="D126" s="26"/>
      <c r="E126" s="27"/>
      <c r="F126" s="25"/>
      <c r="G126" s="29"/>
      <c r="H126" s="26"/>
      <c r="I126" s="26"/>
      <c r="J126" s="26"/>
      <c r="K126" s="26"/>
      <c r="L126" s="26"/>
      <c r="M126" s="35"/>
    </row>
    <row r="127" spans="1:13" ht="12.75">
      <c r="A127" s="4" t="s">
        <v>18</v>
      </c>
      <c r="B127" s="26">
        <v>17900</v>
      </c>
      <c r="C127" s="26">
        <v>114000</v>
      </c>
      <c r="D127" s="26">
        <v>494000</v>
      </c>
      <c r="E127" s="27">
        <v>23000</v>
      </c>
      <c r="F127" s="25"/>
      <c r="G127" s="29">
        <v>637000</v>
      </c>
      <c r="H127" s="26">
        <v>765000</v>
      </c>
      <c r="I127" s="26">
        <v>743500</v>
      </c>
      <c r="J127" s="26">
        <v>0</v>
      </c>
      <c r="K127" s="26">
        <v>44000</v>
      </c>
      <c r="L127" s="26">
        <v>0</v>
      </c>
      <c r="M127" s="35" t="s">
        <v>49</v>
      </c>
    </row>
    <row r="128" spans="1:13" ht="12.75">
      <c r="A128" s="40" t="s">
        <v>24</v>
      </c>
      <c r="B128" s="26"/>
      <c r="C128" s="42">
        <v>60000</v>
      </c>
      <c r="D128" s="42">
        <v>288000</v>
      </c>
      <c r="E128" s="44">
        <v>12000</v>
      </c>
      <c r="F128" s="25"/>
      <c r="G128" s="41">
        <v>360000</v>
      </c>
      <c r="H128" s="42"/>
      <c r="I128" s="42">
        <v>438000</v>
      </c>
      <c r="J128" s="42"/>
      <c r="K128" s="42">
        <v>21000</v>
      </c>
      <c r="L128" s="42"/>
      <c r="M128" s="35" t="s">
        <v>50</v>
      </c>
    </row>
    <row r="129" spans="1:13" ht="12.75">
      <c r="A129" s="89"/>
      <c r="B129" s="90"/>
      <c r="C129" s="31"/>
      <c r="D129" s="39"/>
      <c r="E129" s="32"/>
      <c r="F129" s="54"/>
      <c r="G129" s="34"/>
      <c r="H129" s="39"/>
      <c r="I129" s="39"/>
      <c r="J129" s="39"/>
      <c r="K129" s="39"/>
      <c r="L129" s="39"/>
      <c r="M129" s="36"/>
    </row>
    <row r="130" spans="1:13" ht="12.75">
      <c r="A130" s="74" t="s">
        <v>92</v>
      </c>
      <c r="B130" s="26"/>
      <c r="C130" s="26"/>
      <c r="D130" s="26"/>
      <c r="E130" s="27"/>
      <c r="F130" s="25"/>
      <c r="G130" s="29"/>
      <c r="H130" s="26"/>
      <c r="I130" s="26"/>
      <c r="J130" s="26"/>
      <c r="K130" s="26"/>
      <c r="L130" s="26"/>
      <c r="M130" s="35"/>
    </row>
    <row r="131" spans="1:13" ht="12.75">
      <c r="A131" s="4" t="s">
        <v>37</v>
      </c>
      <c r="B131" s="26">
        <v>0</v>
      </c>
      <c r="C131" s="26">
        <v>0</v>
      </c>
      <c r="D131" s="26">
        <v>5000</v>
      </c>
      <c r="E131" s="27">
        <v>215000</v>
      </c>
      <c r="F131" s="25"/>
      <c r="G131" s="29">
        <v>0</v>
      </c>
      <c r="H131" s="26">
        <v>0</v>
      </c>
      <c r="I131" s="26">
        <v>0</v>
      </c>
      <c r="J131" s="26">
        <v>0</v>
      </c>
      <c r="K131" s="26">
        <v>10000</v>
      </c>
      <c r="L131" s="26">
        <v>295000</v>
      </c>
      <c r="M131" s="35" t="s">
        <v>77</v>
      </c>
    </row>
    <row r="132" spans="1:14" ht="12.75">
      <c r="A132" s="40" t="s">
        <v>24</v>
      </c>
      <c r="B132" s="26"/>
      <c r="C132" s="26"/>
      <c r="D132" s="26"/>
      <c r="E132" s="44">
        <v>120000</v>
      </c>
      <c r="F132" s="25"/>
      <c r="G132" s="29"/>
      <c r="H132" s="26"/>
      <c r="I132" s="26"/>
      <c r="J132" s="26"/>
      <c r="K132" s="26"/>
      <c r="L132" s="42">
        <v>162000</v>
      </c>
      <c r="M132" s="35"/>
      <c r="N132" s="72"/>
    </row>
    <row r="133" spans="1:15" ht="12.75">
      <c r="A133" s="38"/>
      <c r="B133" s="31"/>
      <c r="C133" s="31"/>
      <c r="D133" s="31"/>
      <c r="E133" s="32"/>
      <c r="F133" s="54"/>
      <c r="G133" s="33"/>
      <c r="H133" s="31"/>
      <c r="I133" s="31"/>
      <c r="J133" s="31"/>
      <c r="K133" s="31"/>
      <c r="L133" s="39"/>
      <c r="M133" s="36"/>
      <c r="N133" s="71"/>
      <c r="O133" s="20"/>
    </row>
    <row r="134" spans="1:14" ht="12.75">
      <c r="A134" s="16" t="s">
        <v>26</v>
      </c>
      <c r="B134" s="17">
        <f aca="true" t="shared" si="7" ref="B134:E135">B109+B119+B123+B127+B131</f>
        <v>1899600</v>
      </c>
      <c r="C134" s="17">
        <f t="shared" si="7"/>
        <v>2218000</v>
      </c>
      <c r="D134" s="17">
        <f t="shared" si="7"/>
        <v>2037000</v>
      </c>
      <c r="E134" s="17">
        <f t="shared" si="7"/>
        <v>2099000</v>
      </c>
      <c r="F134" s="56"/>
      <c r="G134" s="17">
        <f aca="true" t="shared" si="8" ref="G134:L134">G109+G119+G123+G127+G131</f>
        <v>3284700</v>
      </c>
      <c r="H134" s="17">
        <f t="shared" si="8"/>
        <v>974000</v>
      </c>
      <c r="I134" s="17">
        <f t="shared" si="8"/>
        <v>2428500</v>
      </c>
      <c r="J134" s="17">
        <f t="shared" si="8"/>
        <v>590000</v>
      </c>
      <c r="K134" s="17">
        <f t="shared" si="8"/>
        <v>2193000</v>
      </c>
      <c r="L134" s="17">
        <f t="shared" si="8"/>
        <v>2030000</v>
      </c>
      <c r="M134" s="55"/>
      <c r="N134" s="71"/>
    </row>
    <row r="135" spans="1:13" ht="12.75">
      <c r="A135" s="45" t="s">
        <v>25</v>
      </c>
      <c r="B135" s="46">
        <f t="shared" si="7"/>
        <v>1215200</v>
      </c>
      <c r="C135" s="46">
        <f t="shared" si="7"/>
        <v>922000</v>
      </c>
      <c r="D135" s="46">
        <f t="shared" si="7"/>
        <v>969300</v>
      </c>
      <c r="E135" s="46">
        <f t="shared" si="7"/>
        <v>1194000</v>
      </c>
      <c r="F135" s="56"/>
      <c r="G135" s="46">
        <f>G110+G120+G124+G128+G132</f>
        <v>1577800</v>
      </c>
      <c r="H135" s="46"/>
      <c r="I135" s="46">
        <f>I110+I120+I124+I128+I132</f>
        <v>1228200</v>
      </c>
      <c r="J135" s="46"/>
      <c r="K135" s="46">
        <f>K110+K120+K124+K128+K132</f>
        <v>1185100</v>
      </c>
      <c r="L135" s="46">
        <f>L110+L120+L124+L128+L132</f>
        <v>1128000</v>
      </c>
      <c r="M135" s="55"/>
    </row>
    <row r="136" spans="1:14" ht="12.75">
      <c r="A136" s="45" t="s">
        <v>29</v>
      </c>
      <c r="B136" s="46">
        <f>B111</f>
        <v>26400</v>
      </c>
      <c r="C136" s="17"/>
      <c r="D136" s="17"/>
      <c r="E136" s="17"/>
      <c r="F136" s="56"/>
      <c r="G136" s="46">
        <f>G111</f>
        <v>0</v>
      </c>
      <c r="H136" s="46"/>
      <c r="I136" s="46">
        <f>I111</f>
        <v>0</v>
      </c>
      <c r="J136" s="46"/>
      <c r="K136" s="46">
        <f>K111</f>
        <v>0</v>
      </c>
      <c r="L136" s="46">
        <f>L111</f>
        <v>0</v>
      </c>
      <c r="M136" s="55"/>
      <c r="N136" s="72"/>
    </row>
    <row r="137" spans="1:13" ht="12.75">
      <c r="A137" s="45" t="s">
        <v>30</v>
      </c>
      <c r="B137" s="46">
        <f>B112</f>
        <v>137500</v>
      </c>
      <c r="C137" s="46">
        <f aca="true" t="shared" si="9" ref="C137:L137">C112</f>
        <v>570000</v>
      </c>
      <c r="D137" s="46">
        <f t="shared" si="9"/>
        <v>306000</v>
      </c>
      <c r="E137" s="46">
        <f>E112</f>
        <v>12500</v>
      </c>
      <c r="F137" s="56"/>
      <c r="G137" s="46">
        <f t="shared" si="9"/>
        <v>587500</v>
      </c>
      <c r="H137" s="46"/>
      <c r="I137" s="46">
        <f t="shared" si="9"/>
        <v>188000</v>
      </c>
      <c r="J137" s="46"/>
      <c r="K137" s="46">
        <f t="shared" si="9"/>
        <v>4700</v>
      </c>
      <c r="L137" s="46">
        <f t="shared" si="9"/>
        <v>0</v>
      </c>
      <c r="M137" s="55"/>
    </row>
    <row r="138" spans="1:13" ht="12.75">
      <c r="A138" s="97"/>
      <c r="B138" s="25"/>
      <c r="C138" s="25"/>
      <c r="D138" s="25"/>
      <c r="E138" s="25"/>
      <c r="F138" s="25"/>
      <c r="G138" s="53"/>
      <c r="H138" s="53"/>
      <c r="I138" s="53"/>
      <c r="J138" s="53"/>
      <c r="K138" s="53"/>
      <c r="L138" s="53"/>
      <c r="M138" s="63"/>
    </row>
    <row r="139" spans="1:13" ht="15.75">
      <c r="A139" s="119" t="s">
        <v>65</v>
      </c>
      <c r="B139" s="120"/>
      <c r="C139" s="120"/>
      <c r="D139" s="120"/>
      <c r="E139" s="121"/>
      <c r="F139" s="23"/>
      <c r="G139" s="122" t="s">
        <v>59</v>
      </c>
      <c r="H139" s="123"/>
      <c r="I139" s="123"/>
      <c r="J139" s="123"/>
      <c r="K139" s="123"/>
      <c r="L139" s="123"/>
      <c r="M139" s="123"/>
    </row>
    <row r="140" spans="1:13" ht="15.75">
      <c r="A140" s="14"/>
      <c r="B140" s="6"/>
      <c r="C140" s="6"/>
      <c r="D140" s="6"/>
      <c r="E140" s="7"/>
      <c r="F140" s="23"/>
      <c r="G140" s="15"/>
      <c r="H140" s="8"/>
      <c r="I140" s="8"/>
      <c r="J140" s="8"/>
      <c r="K140" s="8"/>
      <c r="L140" s="8"/>
      <c r="M140" s="8"/>
    </row>
    <row r="141" spans="1:13" ht="12.75">
      <c r="A141" s="6"/>
      <c r="B141" s="6"/>
      <c r="C141" s="6"/>
      <c r="D141" s="6"/>
      <c r="E141" s="7"/>
      <c r="F141" s="20"/>
      <c r="G141" s="124">
        <v>2013</v>
      </c>
      <c r="H141" s="125"/>
      <c r="I141" s="125">
        <v>2014</v>
      </c>
      <c r="J141" s="125"/>
      <c r="K141" s="8"/>
      <c r="L141" s="8"/>
      <c r="M141" s="8"/>
    </row>
    <row r="142" spans="1:13" ht="13.5" thickBot="1">
      <c r="A142" s="9" t="s">
        <v>0</v>
      </c>
      <c r="B142" s="9">
        <v>2012</v>
      </c>
      <c r="C142" s="9">
        <v>2013</v>
      </c>
      <c r="D142" s="9">
        <v>2014</v>
      </c>
      <c r="E142" s="10">
        <v>2015</v>
      </c>
      <c r="F142" s="24"/>
      <c r="G142" s="11" t="s">
        <v>5</v>
      </c>
      <c r="H142" s="12" t="s">
        <v>38</v>
      </c>
      <c r="I142" s="12" t="s">
        <v>5</v>
      </c>
      <c r="J142" s="12" t="s">
        <v>60</v>
      </c>
      <c r="K142" s="9">
        <v>2015</v>
      </c>
      <c r="L142" s="9">
        <v>2016</v>
      </c>
      <c r="M142" s="13" t="s">
        <v>1</v>
      </c>
    </row>
    <row r="143" spans="1:13" ht="12.75">
      <c r="A143" s="97"/>
      <c r="B143" s="25"/>
      <c r="C143" s="25"/>
      <c r="D143" s="25"/>
      <c r="E143" s="25"/>
      <c r="F143" s="25"/>
      <c r="G143" s="53"/>
      <c r="H143" s="53"/>
      <c r="I143" s="53"/>
      <c r="J143" s="53"/>
      <c r="K143" s="53"/>
      <c r="L143" s="53"/>
      <c r="M143" s="63"/>
    </row>
    <row r="144" spans="1:13" ht="18">
      <c r="A144" s="127" t="s">
        <v>119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1:13" ht="12.75">
      <c r="A145" s="74" t="s">
        <v>92</v>
      </c>
      <c r="B145" s="26"/>
      <c r="C145" s="26"/>
      <c r="D145" s="26"/>
      <c r="E145" s="27"/>
      <c r="F145" s="25"/>
      <c r="G145" s="29"/>
      <c r="H145" s="26"/>
      <c r="I145" s="26"/>
      <c r="J145" s="26"/>
      <c r="K145" s="26"/>
      <c r="L145" s="42"/>
      <c r="M145" s="35"/>
    </row>
    <row r="146" spans="1:14" ht="12.75">
      <c r="A146" s="4" t="s">
        <v>99</v>
      </c>
      <c r="B146" s="26">
        <v>0</v>
      </c>
      <c r="C146" s="26">
        <v>0</v>
      </c>
      <c r="D146" s="26">
        <v>0</v>
      </c>
      <c r="E146" s="27">
        <v>0</v>
      </c>
      <c r="F146" s="25"/>
      <c r="G146" s="58">
        <v>155000</v>
      </c>
      <c r="H146" s="25">
        <v>13000</v>
      </c>
      <c r="I146" s="25">
        <v>13000</v>
      </c>
      <c r="J146" s="25">
        <v>0</v>
      </c>
      <c r="K146" s="25">
        <v>0</v>
      </c>
      <c r="L146" s="53">
        <v>0</v>
      </c>
      <c r="M146" s="63" t="s">
        <v>100</v>
      </c>
      <c r="N146" s="20"/>
    </row>
    <row r="147" spans="1:13" ht="12.75">
      <c r="A147" s="40" t="s">
        <v>24</v>
      </c>
      <c r="B147" s="26"/>
      <c r="C147" s="26"/>
      <c r="D147" s="26"/>
      <c r="E147" s="27"/>
      <c r="F147" s="25"/>
      <c r="G147" s="41">
        <v>84000</v>
      </c>
      <c r="H147" s="42"/>
      <c r="I147" s="42">
        <v>6000</v>
      </c>
      <c r="J147" s="42"/>
      <c r="K147" s="42">
        <v>0</v>
      </c>
      <c r="L147" s="42">
        <v>0</v>
      </c>
      <c r="M147" s="63" t="s">
        <v>101</v>
      </c>
    </row>
    <row r="148" spans="1:13" ht="12.75">
      <c r="A148" s="40" t="s">
        <v>103</v>
      </c>
      <c r="B148" s="26"/>
      <c r="C148" s="26"/>
      <c r="D148" s="26"/>
      <c r="E148" s="27"/>
      <c r="F148" s="25"/>
      <c r="G148" s="41">
        <v>71000</v>
      </c>
      <c r="H148" s="42"/>
      <c r="I148" s="42">
        <v>7000</v>
      </c>
      <c r="J148" s="42"/>
      <c r="K148" s="42">
        <v>0</v>
      </c>
      <c r="L148" s="42">
        <v>0</v>
      </c>
      <c r="M148" s="63" t="s">
        <v>102</v>
      </c>
    </row>
    <row r="149" spans="1:13" ht="12.75">
      <c r="A149" s="38"/>
      <c r="B149" s="31"/>
      <c r="C149" s="31"/>
      <c r="D149" s="31"/>
      <c r="E149" s="32"/>
      <c r="F149" s="54"/>
      <c r="G149" s="33"/>
      <c r="H149" s="31"/>
      <c r="I149" s="31"/>
      <c r="J149" s="31"/>
      <c r="K149" s="31"/>
      <c r="L149" s="39"/>
      <c r="M149" s="36"/>
    </row>
    <row r="150" spans="1:13" ht="12.75">
      <c r="A150" s="74" t="s">
        <v>92</v>
      </c>
      <c r="B150" s="26"/>
      <c r="C150" s="26"/>
      <c r="D150" s="26"/>
      <c r="E150" s="27"/>
      <c r="F150" s="25"/>
      <c r="G150" s="29"/>
      <c r="H150" s="26"/>
      <c r="I150" s="26"/>
      <c r="J150" s="26"/>
      <c r="K150" s="26"/>
      <c r="L150" s="42"/>
      <c r="M150" s="35"/>
    </row>
    <row r="151" spans="1:13" ht="12.75">
      <c r="A151" s="4" t="s">
        <v>104</v>
      </c>
      <c r="B151" s="26">
        <v>0</v>
      </c>
      <c r="C151" s="26">
        <v>0</v>
      </c>
      <c r="D151" s="26">
        <v>0</v>
      </c>
      <c r="E151" s="27">
        <v>0</v>
      </c>
      <c r="F151" s="25"/>
      <c r="G151" s="58">
        <v>240000</v>
      </c>
      <c r="H151" s="25">
        <v>30000</v>
      </c>
      <c r="I151" s="25">
        <v>30000</v>
      </c>
      <c r="J151" s="25">
        <v>0</v>
      </c>
      <c r="K151" s="25">
        <v>0</v>
      </c>
      <c r="L151" s="25">
        <v>0</v>
      </c>
      <c r="M151" s="63" t="s">
        <v>100</v>
      </c>
    </row>
    <row r="152" spans="1:14" ht="12.75">
      <c r="A152" s="40" t="s">
        <v>24</v>
      </c>
      <c r="B152" s="26"/>
      <c r="C152" s="26"/>
      <c r="D152" s="26"/>
      <c r="E152" s="27"/>
      <c r="F152" s="25"/>
      <c r="G152" s="41">
        <v>132000</v>
      </c>
      <c r="H152" s="42"/>
      <c r="I152" s="42">
        <v>15000</v>
      </c>
      <c r="J152" s="42"/>
      <c r="K152" s="42">
        <v>0</v>
      </c>
      <c r="L152" s="42">
        <v>0</v>
      </c>
      <c r="M152" s="63" t="s">
        <v>101</v>
      </c>
      <c r="N152" s="72"/>
    </row>
    <row r="153" spans="1:13" ht="12.75">
      <c r="A153" s="40" t="s">
        <v>103</v>
      </c>
      <c r="B153" s="26"/>
      <c r="C153" s="26"/>
      <c r="D153" s="26"/>
      <c r="E153" s="27"/>
      <c r="F153" s="25"/>
      <c r="G153" s="41">
        <v>108000</v>
      </c>
      <c r="H153" s="42"/>
      <c r="I153" s="42">
        <v>15000</v>
      </c>
      <c r="J153" s="42"/>
      <c r="K153" s="42">
        <v>0</v>
      </c>
      <c r="L153" s="42">
        <v>0</v>
      </c>
      <c r="M153" s="63" t="s">
        <v>102</v>
      </c>
    </row>
    <row r="154" spans="1:13" ht="12.75">
      <c r="A154" s="38"/>
      <c r="B154" s="31"/>
      <c r="C154" s="31"/>
      <c r="D154" s="31"/>
      <c r="E154" s="32"/>
      <c r="F154" s="54"/>
      <c r="G154" s="33"/>
      <c r="H154" s="31"/>
      <c r="I154" s="31"/>
      <c r="J154" s="31"/>
      <c r="K154" s="31"/>
      <c r="L154" s="39"/>
      <c r="M154" s="64"/>
    </row>
    <row r="155" spans="1:13" ht="12.75">
      <c r="A155" s="16" t="s">
        <v>26</v>
      </c>
      <c r="B155" s="17">
        <f>B134+B146+B151</f>
        <v>1899600</v>
      </c>
      <c r="C155" s="17">
        <f aca="true" t="shared" si="10" ref="C155:L155">C134+C146+C151</f>
        <v>2218000</v>
      </c>
      <c r="D155" s="17">
        <f t="shared" si="10"/>
        <v>2037000</v>
      </c>
      <c r="E155" s="51">
        <f t="shared" si="10"/>
        <v>2099000</v>
      </c>
      <c r="F155" s="25">
        <f t="shared" si="10"/>
        <v>0</v>
      </c>
      <c r="G155" s="52">
        <f t="shared" si="10"/>
        <v>3679700</v>
      </c>
      <c r="H155" s="17">
        <f t="shared" si="10"/>
        <v>1017000</v>
      </c>
      <c r="I155" s="17">
        <f t="shared" si="10"/>
        <v>2471500</v>
      </c>
      <c r="J155" s="17">
        <f t="shared" si="10"/>
        <v>590000</v>
      </c>
      <c r="K155" s="17">
        <f t="shared" si="10"/>
        <v>2193000</v>
      </c>
      <c r="L155" s="17">
        <f t="shared" si="10"/>
        <v>2030000</v>
      </c>
      <c r="M155" s="55"/>
    </row>
    <row r="156" spans="1:14" ht="12.75">
      <c r="A156" s="45" t="s">
        <v>25</v>
      </c>
      <c r="B156" s="17">
        <f aca="true" t="shared" si="11" ref="B156:L158">B135+B147+B152</f>
        <v>1215200</v>
      </c>
      <c r="C156" s="17">
        <f t="shared" si="11"/>
        <v>922000</v>
      </c>
      <c r="D156" s="17">
        <f t="shared" si="11"/>
        <v>969300</v>
      </c>
      <c r="E156" s="108">
        <f t="shared" si="11"/>
        <v>1194000</v>
      </c>
      <c r="F156" s="25">
        <f t="shared" si="11"/>
        <v>0</v>
      </c>
      <c r="G156" s="109">
        <f t="shared" si="11"/>
        <v>1793800</v>
      </c>
      <c r="H156" s="17"/>
      <c r="I156" s="17">
        <f t="shared" si="11"/>
        <v>1249200</v>
      </c>
      <c r="J156" s="17"/>
      <c r="K156" s="17">
        <f t="shared" si="11"/>
        <v>1185100</v>
      </c>
      <c r="L156" s="17">
        <f t="shared" si="11"/>
        <v>1128000</v>
      </c>
      <c r="M156" s="55"/>
      <c r="N156" s="72"/>
    </row>
    <row r="157" spans="1:14" ht="12.75">
      <c r="A157" s="45" t="s">
        <v>29</v>
      </c>
      <c r="B157" s="17">
        <f t="shared" si="11"/>
        <v>26400</v>
      </c>
      <c r="C157" s="17">
        <f t="shared" si="11"/>
        <v>0</v>
      </c>
      <c r="D157" s="17">
        <f t="shared" si="11"/>
        <v>0</v>
      </c>
      <c r="E157" s="108">
        <f t="shared" si="11"/>
        <v>0</v>
      </c>
      <c r="F157" s="25">
        <f t="shared" si="11"/>
        <v>0</v>
      </c>
      <c r="G157" s="109">
        <f t="shared" si="11"/>
        <v>179000</v>
      </c>
      <c r="H157" s="17"/>
      <c r="I157" s="17">
        <f t="shared" si="11"/>
        <v>22000</v>
      </c>
      <c r="J157" s="17"/>
      <c r="K157" s="17">
        <f t="shared" si="11"/>
        <v>0</v>
      </c>
      <c r="L157" s="17">
        <f t="shared" si="11"/>
        <v>0</v>
      </c>
      <c r="M157" s="55"/>
      <c r="N157" s="72"/>
    </row>
    <row r="158" spans="1:13" ht="12.75">
      <c r="A158" s="45" t="s">
        <v>30</v>
      </c>
      <c r="B158" s="17">
        <f t="shared" si="11"/>
        <v>137500</v>
      </c>
      <c r="C158" s="17">
        <f t="shared" si="11"/>
        <v>570000</v>
      </c>
      <c r="D158" s="17">
        <f t="shared" si="11"/>
        <v>306000</v>
      </c>
      <c r="E158" s="108">
        <f t="shared" si="11"/>
        <v>12500</v>
      </c>
      <c r="F158" s="25">
        <f t="shared" si="11"/>
        <v>0</v>
      </c>
      <c r="G158" s="109">
        <f t="shared" si="11"/>
        <v>587500</v>
      </c>
      <c r="H158" s="17"/>
      <c r="I158" s="17">
        <f t="shared" si="11"/>
        <v>188000</v>
      </c>
      <c r="J158" s="17"/>
      <c r="K158" s="17">
        <f t="shared" si="11"/>
        <v>4700</v>
      </c>
      <c r="L158" s="17">
        <f t="shared" si="11"/>
        <v>0</v>
      </c>
      <c r="M158" s="55"/>
    </row>
    <row r="159" spans="1:13" ht="12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2"/>
    </row>
    <row r="160" spans="1:13" ht="15.75">
      <c r="A160" s="119" t="s">
        <v>65</v>
      </c>
      <c r="B160" s="120"/>
      <c r="C160" s="120"/>
      <c r="D160" s="120"/>
      <c r="E160" s="121"/>
      <c r="F160" s="23"/>
      <c r="G160" s="122" t="s">
        <v>59</v>
      </c>
      <c r="H160" s="123"/>
      <c r="I160" s="123"/>
      <c r="J160" s="123"/>
      <c r="K160" s="123"/>
      <c r="L160" s="123"/>
      <c r="M160" s="123"/>
    </row>
    <row r="161" spans="1:14" ht="15.75">
      <c r="A161" s="14"/>
      <c r="B161" s="6"/>
      <c r="C161" s="6"/>
      <c r="D161" s="6"/>
      <c r="E161" s="7"/>
      <c r="F161" s="23"/>
      <c r="G161" s="15"/>
      <c r="H161" s="8"/>
      <c r="I161" s="8"/>
      <c r="J161" s="8"/>
      <c r="K161" s="8"/>
      <c r="L161" s="8"/>
      <c r="M161" s="8"/>
      <c r="N161" s="72"/>
    </row>
    <row r="162" spans="1:13" ht="12.75">
      <c r="A162" s="6"/>
      <c r="B162" s="6"/>
      <c r="C162" s="6"/>
      <c r="D162" s="6"/>
      <c r="E162" s="7"/>
      <c r="F162" s="20"/>
      <c r="G162" s="124">
        <v>2013</v>
      </c>
      <c r="H162" s="125"/>
      <c r="I162" s="125">
        <v>2014</v>
      </c>
      <c r="J162" s="125"/>
      <c r="K162" s="8"/>
      <c r="L162" s="8"/>
      <c r="M162" s="8"/>
    </row>
    <row r="163" spans="1:13" ht="12.75">
      <c r="A163" s="82" t="s">
        <v>0</v>
      </c>
      <c r="B163" s="82">
        <v>2012</v>
      </c>
      <c r="C163" s="82">
        <v>2013</v>
      </c>
      <c r="D163" s="82">
        <v>2014</v>
      </c>
      <c r="E163" s="80">
        <v>2015</v>
      </c>
      <c r="F163" s="21"/>
      <c r="G163" s="81" t="s">
        <v>5</v>
      </c>
      <c r="H163" s="16" t="s">
        <v>38</v>
      </c>
      <c r="I163" s="16" t="s">
        <v>5</v>
      </c>
      <c r="J163" s="16" t="s">
        <v>60</v>
      </c>
      <c r="K163" s="82">
        <v>2015</v>
      </c>
      <c r="L163" s="82">
        <v>2016</v>
      </c>
      <c r="M163" s="73" t="s">
        <v>1</v>
      </c>
    </row>
    <row r="164" spans="1:14" ht="12.75">
      <c r="A164" s="83"/>
      <c r="B164" s="83"/>
      <c r="C164" s="83"/>
      <c r="D164" s="83"/>
      <c r="E164" s="83"/>
      <c r="F164" s="21"/>
      <c r="G164" s="84"/>
      <c r="H164" s="84"/>
      <c r="I164" s="84"/>
      <c r="J164" s="84"/>
      <c r="K164" s="83"/>
      <c r="L164" s="83"/>
      <c r="M164" s="85"/>
      <c r="N164" s="72"/>
    </row>
    <row r="165" spans="1:13" ht="18">
      <c r="A165" s="116" t="s">
        <v>105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1:13" ht="12.75">
      <c r="A166" s="74" t="s">
        <v>92</v>
      </c>
      <c r="B166" s="26"/>
      <c r="C166" s="26"/>
      <c r="D166" s="26"/>
      <c r="E166" s="27"/>
      <c r="F166" s="25"/>
      <c r="G166" s="29"/>
      <c r="H166" s="26"/>
      <c r="I166" s="26"/>
      <c r="J166" s="26"/>
      <c r="K166" s="26"/>
      <c r="L166" s="26"/>
      <c r="M166" s="35" t="s">
        <v>54</v>
      </c>
    </row>
    <row r="167" spans="1:13" ht="12.75">
      <c r="A167" s="4" t="s">
        <v>108</v>
      </c>
      <c r="B167" s="26">
        <v>0</v>
      </c>
      <c r="C167" s="26">
        <v>0</v>
      </c>
      <c r="D167" s="26">
        <v>0</v>
      </c>
      <c r="E167" s="27">
        <v>0</v>
      </c>
      <c r="F167" s="25"/>
      <c r="G167" s="29">
        <v>0</v>
      </c>
      <c r="H167" s="26">
        <v>0</v>
      </c>
      <c r="I167" s="26">
        <v>190000</v>
      </c>
      <c r="J167" s="26">
        <v>0</v>
      </c>
      <c r="K167" s="26">
        <v>0</v>
      </c>
      <c r="L167" s="26">
        <v>0</v>
      </c>
      <c r="M167" s="63" t="s">
        <v>109</v>
      </c>
    </row>
    <row r="168" spans="1:13" ht="12.75">
      <c r="A168" s="30"/>
      <c r="B168" s="31"/>
      <c r="C168" s="31"/>
      <c r="D168" s="31"/>
      <c r="E168" s="32"/>
      <c r="F168" s="54"/>
      <c r="G168" s="33"/>
      <c r="H168" s="31"/>
      <c r="I168" s="31"/>
      <c r="J168" s="31"/>
      <c r="K168" s="31"/>
      <c r="L168" s="31"/>
      <c r="M168" s="36"/>
    </row>
    <row r="169" spans="1:13" ht="12.75">
      <c r="A169" s="74" t="s">
        <v>92</v>
      </c>
      <c r="B169" s="26"/>
      <c r="C169" s="26"/>
      <c r="D169" s="26"/>
      <c r="E169" s="27"/>
      <c r="F169" s="25"/>
      <c r="G169" s="29"/>
      <c r="H169" s="26"/>
      <c r="I169" s="26"/>
      <c r="J169" s="26"/>
      <c r="K169" s="26"/>
      <c r="L169" s="26"/>
      <c r="M169" s="35" t="s">
        <v>54</v>
      </c>
    </row>
    <row r="170" spans="1:13" ht="12.75">
      <c r="A170" s="4" t="s">
        <v>13</v>
      </c>
      <c r="B170" s="26">
        <v>0</v>
      </c>
      <c r="C170" s="26">
        <v>0</v>
      </c>
      <c r="D170" s="26">
        <v>0</v>
      </c>
      <c r="E170" s="27">
        <v>0</v>
      </c>
      <c r="F170" s="25">
        <v>0</v>
      </c>
      <c r="G170" s="29">
        <v>0</v>
      </c>
      <c r="H170" s="26">
        <v>0</v>
      </c>
      <c r="I170" s="26">
        <v>0</v>
      </c>
      <c r="J170" s="26">
        <v>0</v>
      </c>
      <c r="K170" s="26">
        <v>210000</v>
      </c>
      <c r="L170" s="26">
        <v>0</v>
      </c>
      <c r="M170" s="63" t="s">
        <v>110</v>
      </c>
    </row>
    <row r="171" spans="1:13" ht="12.75">
      <c r="A171" s="30"/>
      <c r="B171" s="31"/>
      <c r="C171" s="31"/>
      <c r="D171" s="31"/>
      <c r="E171" s="32"/>
      <c r="F171" s="54"/>
      <c r="G171" s="33"/>
      <c r="H171" s="31"/>
      <c r="I171" s="31"/>
      <c r="J171" s="31"/>
      <c r="K171" s="31"/>
      <c r="L171" s="31"/>
      <c r="M171" s="64"/>
    </row>
    <row r="172" spans="1:13" ht="12.75">
      <c r="A172" s="74" t="s">
        <v>92</v>
      </c>
      <c r="B172" s="86"/>
      <c r="C172" s="86"/>
      <c r="D172" s="86"/>
      <c r="E172" s="98"/>
      <c r="F172" s="86"/>
      <c r="G172" s="99"/>
      <c r="H172" s="86"/>
      <c r="I172" s="86"/>
      <c r="J172" s="86"/>
      <c r="K172" s="86"/>
      <c r="L172" s="86"/>
      <c r="M172" s="35" t="s">
        <v>52</v>
      </c>
    </row>
    <row r="173" spans="1:13" ht="12.75">
      <c r="A173" s="4" t="s">
        <v>53</v>
      </c>
      <c r="B173" s="87">
        <v>0</v>
      </c>
      <c r="C173" s="26">
        <v>0</v>
      </c>
      <c r="D173" s="26">
        <v>0</v>
      </c>
      <c r="E173" s="27">
        <v>0</v>
      </c>
      <c r="F173" s="25"/>
      <c r="G173" s="29">
        <v>220000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35" t="s">
        <v>106</v>
      </c>
    </row>
    <row r="174" spans="1:13" ht="12.75">
      <c r="A174" s="89"/>
      <c r="B174" s="103" t="s">
        <v>120</v>
      </c>
      <c r="C174" s="31"/>
      <c r="D174" s="31"/>
      <c r="E174" s="32"/>
      <c r="F174" s="54"/>
      <c r="G174" s="33"/>
      <c r="H174" s="31"/>
      <c r="I174" s="31"/>
      <c r="J174" s="31"/>
      <c r="K174" s="31"/>
      <c r="L174" s="31"/>
      <c r="M174" s="5" t="s">
        <v>107</v>
      </c>
    </row>
    <row r="175" spans="1:13" ht="12.75">
      <c r="A175" s="74" t="s">
        <v>92</v>
      </c>
      <c r="B175" s="26"/>
      <c r="C175" s="26"/>
      <c r="D175" s="26"/>
      <c r="E175" s="66"/>
      <c r="F175" s="25"/>
      <c r="G175" s="29"/>
      <c r="H175" s="26"/>
      <c r="I175" s="26"/>
      <c r="J175" s="26"/>
      <c r="K175" s="26"/>
      <c r="L175" s="26"/>
      <c r="M175" s="35" t="s">
        <v>54</v>
      </c>
    </row>
    <row r="176" spans="1:13" ht="12.75">
      <c r="A176" s="4" t="s">
        <v>113</v>
      </c>
      <c r="B176" s="26">
        <v>0</v>
      </c>
      <c r="C176" s="26">
        <v>0</v>
      </c>
      <c r="D176" s="26">
        <v>0</v>
      </c>
      <c r="E176" s="67">
        <v>0</v>
      </c>
      <c r="F176" s="25"/>
      <c r="G176" s="29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190000</v>
      </c>
      <c r="M176" s="35" t="s">
        <v>112</v>
      </c>
    </row>
    <row r="177" spans="1:13" ht="12.75">
      <c r="A177" s="30"/>
      <c r="B177" s="31"/>
      <c r="C177" s="31"/>
      <c r="D177" s="31"/>
      <c r="E177" s="65"/>
      <c r="F177" s="54"/>
      <c r="G177" s="33"/>
      <c r="H177" s="31"/>
      <c r="I177" s="31"/>
      <c r="J177" s="31"/>
      <c r="K177" s="31"/>
      <c r="L177" s="31"/>
      <c r="M177" s="64"/>
    </row>
    <row r="178" spans="1:13" ht="12.75">
      <c r="A178" s="74" t="s">
        <v>92</v>
      </c>
      <c r="B178" s="88"/>
      <c r="C178" s="26"/>
      <c r="D178" s="26"/>
      <c r="E178" s="27"/>
      <c r="F178" s="25"/>
      <c r="G178" s="29"/>
      <c r="H178" s="26"/>
      <c r="I178" s="26"/>
      <c r="J178" s="26"/>
      <c r="K178" s="26"/>
      <c r="L178" s="26"/>
      <c r="M178" s="63" t="s">
        <v>54</v>
      </c>
    </row>
    <row r="179" spans="1:13" ht="12.75">
      <c r="A179" s="79" t="s">
        <v>126</v>
      </c>
      <c r="B179" s="88">
        <v>40000</v>
      </c>
      <c r="C179" s="26">
        <v>0</v>
      </c>
      <c r="D179" s="26">
        <v>0</v>
      </c>
      <c r="E179" s="27">
        <v>0</v>
      </c>
      <c r="F179" s="25"/>
      <c r="G179" s="29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63" t="s">
        <v>127</v>
      </c>
    </row>
    <row r="180" spans="1:13" ht="12.75">
      <c r="A180" s="89"/>
      <c r="B180" s="90"/>
      <c r="C180" s="31"/>
      <c r="D180" s="31"/>
      <c r="E180" s="32"/>
      <c r="F180" s="54"/>
      <c r="G180" s="33"/>
      <c r="H180" s="31"/>
      <c r="I180" s="31"/>
      <c r="J180" s="31"/>
      <c r="K180" s="31"/>
      <c r="L180" s="31"/>
      <c r="M180" s="36"/>
    </row>
    <row r="181" spans="1:13" ht="12.75">
      <c r="A181" s="74" t="s">
        <v>92</v>
      </c>
      <c r="B181" s="26"/>
      <c r="C181" s="26"/>
      <c r="D181" s="26"/>
      <c r="E181" s="27"/>
      <c r="F181" s="25"/>
      <c r="G181" s="29"/>
      <c r="H181" s="26"/>
      <c r="I181" s="26"/>
      <c r="J181" s="26"/>
      <c r="K181" s="26"/>
      <c r="L181" s="26"/>
      <c r="M181" s="35" t="s">
        <v>54</v>
      </c>
    </row>
    <row r="182" spans="1:13" ht="12.75">
      <c r="A182" s="79" t="s">
        <v>114</v>
      </c>
      <c r="B182" s="87">
        <v>0</v>
      </c>
      <c r="C182" s="26">
        <v>0</v>
      </c>
      <c r="D182" s="26">
        <v>0</v>
      </c>
      <c r="E182" s="27">
        <v>0</v>
      </c>
      <c r="F182" s="25"/>
      <c r="G182" s="29">
        <v>30000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63" t="s">
        <v>115</v>
      </c>
    </row>
    <row r="183" spans="1:13" ht="12.75">
      <c r="A183" s="30"/>
      <c r="B183" s="31"/>
      <c r="C183" s="31"/>
      <c r="D183" s="31"/>
      <c r="E183" s="32"/>
      <c r="F183" s="54"/>
      <c r="G183" s="33"/>
      <c r="H183" s="31"/>
      <c r="I183" s="31"/>
      <c r="J183" s="31"/>
      <c r="K183" s="31"/>
      <c r="L183" s="31"/>
      <c r="M183" s="5"/>
    </row>
    <row r="184" spans="1:13" ht="12.75">
      <c r="A184" s="74" t="s">
        <v>92</v>
      </c>
      <c r="E184" s="110"/>
      <c r="G184" s="113"/>
      <c r="M184" s="35" t="s">
        <v>54</v>
      </c>
    </row>
    <row r="185" spans="1:13" ht="12.75">
      <c r="A185" s="4" t="s">
        <v>111</v>
      </c>
      <c r="B185" s="1">
        <v>0</v>
      </c>
      <c r="C185" s="1">
        <v>0</v>
      </c>
      <c r="D185" s="1">
        <v>0</v>
      </c>
      <c r="E185" s="111">
        <v>0</v>
      </c>
      <c r="F185" s="1"/>
      <c r="G185" s="114">
        <v>0</v>
      </c>
      <c r="H185" s="1">
        <v>0</v>
      </c>
      <c r="I185" s="1">
        <v>0</v>
      </c>
      <c r="J185" s="1">
        <v>0</v>
      </c>
      <c r="K185" s="1">
        <v>0</v>
      </c>
      <c r="L185" s="28">
        <v>40000</v>
      </c>
      <c r="M185" s="35" t="s">
        <v>112</v>
      </c>
    </row>
    <row r="186" spans="5:7" ht="12.75">
      <c r="E186" s="112"/>
      <c r="G186" s="115"/>
    </row>
    <row r="187" spans="1:13" ht="12.75">
      <c r="A187" s="16" t="s">
        <v>31</v>
      </c>
      <c r="B187" s="17">
        <f>B155+B167+B170+B173+B176+B179+B182+B185</f>
        <v>1939600</v>
      </c>
      <c r="C187" s="17">
        <f>C155+C167+C170+C173+C176+C179+C182+C185</f>
        <v>2218000</v>
      </c>
      <c r="D187" s="17">
        <f>D155+D167+D170+D173+D176+D179+D182+D185</f>
        <v>2037000</v>
      </c>
      <c r="E187" s="17">
        <f>E155+E167+E170+E173+E176+E179+E182+E185</f>
        <v>2099000</v>
      </c>
      <c r="F187" s="105" t="e">
        <f>#REF!+#REF!+#REF!+F174+F182</f>
        <v>#REF!</v>
      </c>
      <c r="G187" s="17">
        <f aca="true" t="shared" si="12" ref="G187:L187">G155+G167+G170+G173+G176+G179+G182+G185</f>
        <v>3929700</v>
      </c>
      <c r="H187" s="17">
        <f t="shared" si="12"/>
        <v>1017000</v>
      </c>
      <c r="I187" s="17">
        <f t="shared" si="12"/>
        <v>2661500</v>
      </c>
      <c r="J187" s="17">
        <f t="shared" si="12"/>
        <v>590000</v>
      </c>
      <c r="K187" s="17">
        <f t="shared" si="12"/>
        <v>2403000</v>
      </c>
      <c r="L187" s="17">
        <f t="shared" si="12"/>
        <v>2260000</v>
      </c>
      <c r="M187" s="6"/>
    </row>
    <row r="188" spans="1:13" ht="12.75">
      <c r="A188" s="50" t="s">
        <v>32</v>
      </c>
      <c r="B188" s="46">
        <f>B156+B168+B171+B177+B180+B183+B186</f>
        <v>1215200</v>
      </c>
      <c r="C188" s="46">
        <f aca="true" t="shared" si="13" ref="C188:L188">C156+C168+C171+C177+C180+C183+C186</f>
        <v>922000</v>
      </c>
      <c r="D188" s="46">
        <f t="shared" si="13"/>
        <v>969300</v>
      </c>
      <c r="E188" s="47">
        <f t="shared" si="13"/>
        <v>1194000</v>
      </c>
      <c r="F188" s="46">
        <f t="shared" si="13"/>
        <v>0</v>
      </c>
      <c r="G188" s="49">
        <f t="shared" si="13"/>
        <v>1793800</v>
      </c>
      <c r="H188" s="46"/>
      <c r="I188" s="46">
        <f t="shared" si="13"/>
        <v>1249200</v>
      </c>
      <c r="J188" s="46"/>
      <c r="K188" s="46">
        <f t="shared" si="13"/>
        <v>1185100</v>
      </c>
      <c r="L188" s="46">
        <f t="shared" si="13"/>
        <v>1128000</v>
      </c>
      <c r="M188" s="6"/>
    </row>
    <row r="189" spans="1:13" ht="12.75">
      <c r="A189" s="50" t="s">
        <v>33</v>
      </c>
      <c r="B189" s="46">
        <f>B157+B169+B172+B175+B178+B181+B184</f>
        <v>26400</v>
      </c>
      <c r="C189" s="46"/>
      <c r="D189" s="46"/>
      <c r="E189" s="46"/>
      <c r="F189" s="106">
        <f>F111</f>
        <v>0</v>
      </c>
      <c r="G189" s="46">
        <f aca="true" t="shared" si="14" ref="G189:L189">G157+G169+G172+G175+G178+G181+G184</f>
        <v>179000</v>
      </c>
      <c r="H189" s="46"/>
      <c r="I189" s="46">
        <f t="shared" si="14"/>
        <v>22000</v>
      </c>
      <c r="J189" s="46"/>
      <c r="K189" s="46">
        <f t="shared" si="14"/>
        <v>0</v>
      </c>
      <c r="L189" s="46">
        <f t="shared" si="14"/>
        <v>0</v>
      </c>
      <c r="M189" s="6"/>
    </row>
    <row r="190" spans="1:13" ht="12.75">
      <c r="A190" s="50" t="s">
        <v>34</v>
      </c>
      <c r="B190" s="46">
        <f>B158</f>
        <v>137500</v>
      </c>
      <c r="C190" s="46">
        <f aca="true" t="shared" si="15" ref="C190:L190">C158</f>
        <v>570000</v>
      </c>
      <c r="D190" s="46">
        <f t="shared" si="15"/>
        <v>306000</v>
      </c>
      <c r="E190" s="47">
        <f t="shared" si="15"/>
        <v>12500</v>
      </c>
      <c r="F190" s="46">
        <f t="shared" si="15"/>
        <v>0</v>
      </c>
      <c r="G190" s="49">
        <f t="shared" si="15"/>
        <v>587500</v>
      </c>
      <c r="H190" s="46"/>
      <c r="I190" s="46">
        <f t="shared" si="15"/>
        <v>188000</v>
      </c>
      <c r="J190" s="46"/>
      <c r="K190" s="46">
        <f t="shared" si="15"/>
        <v>4700</v>
      </c>
      <c r="L190" s="46">
        <f t="shared" si="15"/>
        <v>0</v>
      </c>
      <c r="M190" s="6"/>
    </row>
    <row r="191" spans="1:14" ht="12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72"/>
    </row>
    <row r="192" spans="1:13" ht="12.75">
      <c r="A192" s="50" t="s">
        <v>123</v>
      </c>
      <c r="B192" s="18">
        <f>B187-B188-B189-B190</f>
        <v>560500</v>
      </c>
      <c r="C192" s="18">
        <f>C187-C188-C189-C190</f>
        <v>726000</v>
      </c>
      <c r="D192" s="18">
        <f>D187-D188-D189-D190</f>
        <v>761700</v>
      </c>
      <c r="E192" s="108">
        <f>E187-E188-E189-E190</f>
        <v>892500</v>
      </c>
      <c r="F192" s="107"/>
      <c r="G192" s="109">
        <f>G187-G188-G189-G190</f>
        <v>1369400</v>
      </c>
      <c r="H192" s="18"/>
      <c r="I192" s="18">
        <f>I187-I188-I189-I190</f>
        <v>1202300</v>
      </c>
      <c r="J192" s="18"/>
      <c r="K192" s="18">
        <f>K187-K188-K189-K190</f>
        <v>1213200</v>
      </c>
      <c r="L192" s="18">
        <f>L187-L188-L189-L190</f>
        <v>1132000</v>
      </c>
      <c r="M192" s="8"/>
    </row>
    <row r="193" ht="12.75">
      <c r="A193" s="4"/>
    </row>
    <row r="195" spans="1:14" ht="12.75">
      <c r="A195" s="4"/>
      <c r="N195" s="72"/>
    </row>
    <row r="198" ht="12.75">
      <c r="N198" s="72"/>
    </row>
    <row r="203" ht="12.75">
      <c r="N203" s="7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35" spans="1:13" s="76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52" spans="1:13" s="1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ht="12.75">
      <c r="N253" s="72"/>
    </row>
    <row r="254" ht="12.75">
      <c r="N254" s="72"/>
    </row>
    <row r="260" ht="12.75">
      <c r="N260" s="72"/>
    </row>
    <row r="284" spans="1:13" s="2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8" spans="1:13" s="2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s="2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s="2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s="2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s="2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6" spans="1:13" s="2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</row>
  </sheetData>
  <mergeCells count="29">
    <mergeCell ref="A9:M9"/>
    <mergeCell ref="A80:M80"/>
    <mergeCell ref="A144:M144"/>
    <mergeCell ref="A160:E160"/>
    <mergeCell ref="G160:M160"/>
    <mergeCell ref="A75:E75"/>
    <mergeCell ref="G75:M75"/>
    <mergeCell ref="G77:H77"/>
    <mergeCell ref="I77:J77"/>
    <mergeCell ref="G162:H162"/>
    <mergeCell ref="I162:J162"/>
    <mergeCell ref="A114:E114"/>
    <mergeCell ref="G114:M114"/>
    <mergeCell ref="G116:H116"/>
    <mergeCell ref="I116:J116"/>
    <mergeCell ref="A139:E139"/>
    <mergeCell ref="G139:M139"/>
    <mergeCell ref="G141:H141"/>
    <mergeCell ref="I141:J141"/>
    <mergeCell ref="A165:M165"/>
    <mergeCell ref="A1:M1"/>
    <mergeCell ref="A4:E4"/>
    <mergeCell ref="G4:M4"/>
    <mergeCell ref="G6:H6"/>
    <mergeCell ref="I6:J6"/>
    <mergeCell ref="A43:E43"/>
    <mergeCell ref="G43:M43"/>
    <mergeCell ref="G45:H45"/>
    <mergeCell ref="I45:J45"/>
  </mergeCells>
  <printOptions/>
  <pageMargins left="0.3937007874015748" right="0.3937007874015748" top="0.5905511811023623" bottom="0" header="0.26" footer="0.36"/>
  <pageSetup horizontalDpi="600" verticalDpi="600" orientation="landscape" paperSize="9" scale="95" r:id="rId1"/>
  <headerFooter alignWithMargins="0">
    <oddHeader>&amp;RAnlage 1 zu Drucksache Nr.2012/216 
Stand: 17.10.2012</oddHeader>
    <oddFooter>&amp;C&amp;P</oddFooter>
  </headerFooter>
  <rowBreaks count="6" manualBreakCount="6">
    <brk id="42" max="255" man="1"/>
    <brk id="74" max="12" man="1"/>
    <brk id="113" max="12" man="1"/>
    <brk id="138" max="12" man="1"/>
    <brk id="159" max="12" man="1"/>
    <brk id="2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LKNI</dc:creator>
  <cp:keywords/>
  <dc:description/>
  <cp:lastModifiedBy>Landkreis Nienburg / Weser</cp:lastModifiedBy>
  <cp:lastPrinted>2012-10-17T15:40:08Z</cp:lastPrinted>
  <dcterms:created xsi:type="dcterms:W3CDTF">2010-08-25T11:26:18Z</dcterms:created>
  <dcterms:modified xsi:type="dcterms:W3CDTF">2012-10-17T15:41:21Z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-835307251</vt:i4>
  </property>
  <property fmtid="{D5CDD505-2E9C-101B-9397-08002B2CF9AE}" pid="3" name="_EmailSubject">
    <vt:lpwstr>Vorschlag Investitionen 2013</vt:lpwstr>
  </property>
  <property fmtid="{D5CDD505-2E9C-101B-9397-08002B2CF9AE}" pid="4" name="_AuthorEmail">
    <vt:lpwstr>fabisch.renate@kreis-ni.de</vt:lpwstr>
  </property>
  <property fmtid="{D5CDD505-2E9C-101B-9397-08002B2CF9AE}" pid="5" name="_AuthorEmailDisplayName">
    <vt:lpwstr>Fabisch, Renate</vt:lpwstr>
  </property>
  <property fmtid="{D5CDD505-2E9C-101B-9397-08002B2CF9AE}" pid="6" name="_PreviousAdHocReviewCycleID">
    <vt:i4>860903281</vt:i4>
  </property>
  <property fmtid="{D5CDD505-2E9C-101B-9397-08002B2CF9AE}" pid="7" name="_ReviewingToolsShownOnce">
    <vt:lpwstr/>
  </property>
</Properties>
</file>